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35" windowHeight="9405" tabRatio="748" firstSheet="26" activeTab="28"/>
  </bookViews>
  <sheets>
    <sheet name="Demografia" sheetId="13" r:id="rId1"/>
    <sheet name="Área; densid demográfica" sheetId="23" r:id="rId2"/>
    <sheet name="População residente" sheetId="2" r:id="rId3"/>
    <sheet name="População-Grupo etário" sheetId="19" r:id="rId4"/>
    <sheet name="%Percent-Grupo etário (2)" sheetId="20" r:id="rId5"/>
    <sheet name="Domicílios_Rendimento" sheetId="31" r:id="rId6"/>
    <sheet name="Extrema pobreza" sheetId="32" r:id="rId7"/>
    <sheet name="Class Rend mens domic per capit" sheetId="33" r:id="rId8"/>
    <sheet name="Domcílios_Infraestrutura" sheetId="34" r:id="rId9"/>
    <sheet name="Existencia d energia elétrica" sheetId="30" r:id="rId10"/>
    <sheet name="Form d Abast d'água" sheetId="26" r:id="rId11"/>
    <sheet name="Tipo de esgoamento sanitário" sheetId="27" r:id="rId12"/>
    <sheet name="Destino do lixo" sheetId="28" r:id="rId13"/>
    <sheet name="Educação" sheetId="12" r:id="rId14"/>
    <sheet name="Tx Alfabetização" sheetId="11" r:id="rId15"/>
    <sheet name="Matricula Fundamental" sheetId="6" r:id="rId16"/>
    <sheet name="Matricula Médio" sheetId="4" r:id="rId17"/>
    <sheet name="Saúde" sheetId="21" r:id="rId18"/>
    <sheet name="Estabelec de saúde" sheetId="22" r:id="rId19"/>
    <sheet name="Estab saúd pub-Priv-SUS" sheetId="25" r:id="rId20"/>
    <sheet name="Economia" sheetId="14" r:id="rId21"/>
    <sheet name="PIB total" sheetId="35" r:id="rId22"/>
    <sheet name="PIB per capita" sheetId="1" r:id="rId23"/>
    <sheet name="Val adicionado-por Setores" sheetId="3" r:id="rId24"/>
    <sheet name="Partic Val Adicion Setores" sheetId="37" r:id="rId25"/>
    <sheet name="ICMS" sheetId="39" r:id="rId26"/>
    <sheet name="AGICULTURA" sheetId="17" r:id="rId27"/>
    <sheet name="Agricultura-Valor Produç" sheetId="18" r:id="rId28"/>
    <sheet name="Efetivo dos Rebanhos Prod. Anim" sheetId="40" r:id="rId29"/>
    <sheet name="Empresas" sheetId="24" r:id="rId30"/>
    <sheet name="Empres-unids locais, PO, Salar" sheetId="15" r:id="rId31"/>
    <sheet name="Empresas por atividade " sheetId="16" r:id="rId32"/>
  </sheets>
  <externalReferences>
    <externalReference r:id="rId33"/>
  </externalReferences>
  <definedNames>
    <definedName name="_xlnm.Print_Titles" localSheetId="4">'%Percent-Grupo etário (2)'!$4:$5</definedName>
    <definedName name="_xlnm.Print_Titles" localSheetId="27">'Agricultura-Valor Produç'!$4:$5</definedName>
    <definedName name="_xlnm.Print_Titles" localSheetId="1">'Área; densid demográfica'!$4:$5</definedName>
    <definedName name="_xlnm.Print_Titles" localSheetId="7">'Class Rend mens domic per capit'!$4:$5</definedName>
    <definedName name="_xlnm.Print_Titles" localSheetId="12">'Destino do lixo'!$4:$5</definedName>
    <definedName name="_xlnm.Print_Titles" localSheetId="31">'Empresas por atividade '!$4:$5</definedName>
    <definedName name="_xlnm.Print_Titles" localSheetId="30">'Empres-unids locais, PO, Salar'!$4:$5</definedName>
    <definedName name="_xlnm.Print_Titles" localSheetId="19">'Estab saúd pub-Priv-SUS'!$4:$5</definedName>
    <definedName name="_xlnm.Print_Titles" localSheetId="18">'Estabelec de saúde'!$4:$5</definedName>
    <definedName name="_xlnm.Print_Titles" localSheetId="9">'Existencia d energia elétrica'!$4:$5</definedName>
    <definedName name="_xlnm.Print_Titles" localSheetId="6">'Extrema pobreza'!$4:$5</definedName>
    <definedName name="_xlnm.Print_Titles" localSheetId="10">'Form d Abast d''água'!$4:$5</definedName>
    <definedName name="_xlnm.Print_Titles" localSheetId="25">ICMS!$4:$6</definedName>
    <definedName name="_xlnm.Print_Titles" localSheetId="15">'Matricula Fundamental'!$4:$5</definedName>
    <definedName name="_xlnm.Print_Titles" localSheetId="16">'Matricula Médio'!$4:$5</definedName>
    <definedName name="_xlnm.Print_Titles" localSheetId="24">'Partic Val Adicion Setores'!$4:$5</definedName>
    <definedName name="_xlnm.Print_Titles" localSheetId="22">'PIB per capita'!$4:$5</definedName>
    <definedName name="_xlnm.Print_Titles" localSheetId="21">'PIB total'!$4:$5</definedName>
    <definedName name="_xlnm.Print_Titles" localSheetId="2">'População residente'!$4:$5</definedName>
    <definedName name="_xlnm.Print_Titles" localSheetId="3">'População-Grupo etário'!$4:$5</definedName>
    <definedName name="_xlnm.Print_Titles" localSheetId="11">'Tipo de esgoamento sanitário'!$4:$5</definedName>
    <definedName name="_xlnm.Print_Titles" localSheetId="14">'Tx Alfabetização'!$5:$6</definedName>
    <definedName name="_xlnm.Print_Titles" localSheetId="23">'Val adicionado-por Setores'!$4:$5</definedName>
  </definedNames>
  <calcPr calcId="145621"/>
</workbook>
</file>

<file path=xl/calcChain.xml><?xml version="1.0" encoding="utf-8"?>
<calcChain xmlns="http://schemas.openxmlformats.org/spreadsheetml/2006/main">
  <c r="AC273" i="40" l="1"/>
  <c r="AB273" i="40"/>
  <c r="X273" i="40"/>
  <c r="U273" i="40"/>
  <c r="T273" i="40"/>
  <c r="Q273" i="40"/>
  <c r="P273" i="40"/>
  <c r="M273" i="40"/>
  <c r="L273" i="40"/>
  <c r="I273" i="40"/>
  <c r="H273" i="40"/>
  <c r="E273" i="40"/>
  <c r="D273" i="40"/>
  <c r="AC272" i="40"/>
  <c r="AB272" i="40"/>
  <c r="X272" i="40"/>
  <c r="U272" i="40"/>
  <c r="T272" i="40"/>
  <c r="Q272" i="40"/>
  <c r="P272" i="40"/>
  <c r="M272" i="40"/>
  <c r="L272" i="40"/>
  <c r="I272" i="40"/>
  <c r="H272" i="40"/>
  <c r="E272" i="40"/>
  <c r="D272" i="40"/>
  <c r="AC271" i="40"/>
  <c r="AB271" i="40"/>
  <c r="X271" i="40"/>
  <c r="U271" i="40"/>
  <c r="T271" i="40"/>
  <c r="Q271" i="40"/>
  <c r="P271" i="40"/>
  <c r="M271" i="40"/>
  <c r="L271" i="40"/>
  <c r="I271" i="40"/>
  <c r="H271" i="40"/>
  <c r="E271" i="40"/>
  <c r="D271" i="40"/>
  <c r="AC270" i="40"/>
  <c r="AB270" i="40"/>
  <c r="X270" i="40"/>
  <c r="U270" i="40"/>
  <c r="T270" i="40"/>
  <c r="Q270" i="40"/>
  <c r="P270" i="40"/>
  <c r="M270" i="40"/>
  <c r="L270" i="40"/>
  <c r="I270" i="40"/>
  <c r="H270" i="40"/>
  <c r="E270" i="40"/>
  <c r="D270" i="40"/>
  <c r="AC269" i="40"/>
  <c r="AB269" i="40"/>
  <c r="X269" i="40"/>
  <c r="U269" i="40"/>
  <c r="T269" i="40"/>
  <c r="Q269" i="40"/>
  <c r="P269" i="40"/>
  <c r="M269" i="40"/>
  <c r="L269" i="40"/>
  <c r="I269" i="40"/>
  <c r="H269" i="40"/>
  <c r="E269" i="40"/>
  <c r="D269" i="40"/>
  <c r="AC268" i="40"/>
  <c r="AB268" i="40"/>
  <c r="X268" i="40"/>
  <c r="U268" i="40"/>
  <c r="T268" i="40"/>
  <c r="Q268" i="40"/>
  <c r="P268" i="40"/>
  <c r="M268" i="40"/>
  <c r="L268" i="40"/>
  <c r="I268" i="40"/>
  <c r="H268" i="40"/>
  <c r="E268" i="40"/>
  <c r="D268" i="40"/>
  <c r="AC267" i="40"/>
  <c r="AB267" i="40"/>
  <c r="X267" i="40"/>
  <c r="U267" i="40"/>
  <c r="T267" i="40"/>
  <c r="Q267" i="40"/>
  <c r="P267" i="40"/>
  <c r="M267" i="40"/>
  <c r="L267" i="40"/>
  <c r="I267" i="40"/>
  <c r="H267" i="40"/>
  <c r="E267" i="40"/>
  <c r="D267" i="40"/>
  <c r="AC266" i="40"/>
  <c r="AB266" i="40"/>
  <c r="X266" i="40"/>
  <c r="U266" i="40"/>
  <c r="T266" i="40"/>
  <c r="Q266" i="40"/>
  <c r="P266" i="40"/>
  <c r="M266" i="40"/>
  <c r="L266" i="40"/>
  <c r="I266" i="40"/>
  <c r="H266" i="40"/>
  <c r="E266" i="40"/>
  <c r="D266" i="40"/>
  <c r="AC265" i="40"/>
  <c r="AB265" i="40"/>
  <c r="X265" i="40"/>
  <c r="U265" i="40"/>
  <c r="T265" i="40"/>
  <c r="Q265" i="40"/>
  <c r="P265" i="40"/>
  <c r="M265" i="40"/>
  <c r="L265" i="40"/>
  <c r="I265" i="40"/>
  <c r="H265" i="40"/>
  <c r="E265" i="40"/>
  <c r="D265" i="40"/>
  <c r="AC264" i="40"/>
  <c r="AB264" i="40"/>
  <c r="X264" i="40"/>
  <c r="X260" i="40" s="1"/>
  <c r="U264" i="40"/>
  <c r="T264" i="40"/>
  <c r="Q264" i="40"/>
  <c r="P264" i="40"/>
  <c r="P260" i="40" s="1"/>
  <c r="M264" i="40"/>
  <c r="L264" i="40"/>
  <c r="I264" i="40"/>
  <c r="H264" i="40"/>
  <c r="H260" i="40" s="1"/>
  <c r="E264" i="40"/>
  <c r="D264" i="40"/>
  <c r="AC263" i="40"/>
  <c r="AB263" i="40"/>
  <c r="X263" i="40"/>
  <c r="U263" i="40"/>
  <c r="T263" i="40"/>
  <c r="Q263" i="40"/>
  <c r="P263" i="40"/>
  <c r="M263" i="40"/>
  <c r="L263" i="40"/>
  <c r="I263" i="40"/>
  <c r="H263" i="40"/>
  <c r="E263" i="40"/>
  <c r="D263" i="40"/>
  <c r="AC262" i="40"/>
  <c r="AB262" i="40"/>
  <c r="AB260" i="40" s="1"/>
  <c r="Y262" i="40"/>
  <c r="X262" i="40"/>
  <c r="U262" i="40"/>
  <c r="T262" i="40"/>
  <c r="T260" i="40" s="1"/>
  <c r="Q262" i="40"/>
  <c r="P262" i="40"/>
  <c r="M262" i="40"/>
  <c r="L262" i="40"/>
  <c r="L260" i="40" s="1"/>
  <c r="I262" i="40"/>
  <c r="H262" i="40"/>
  <c r="E262" i="40"/>
  <c r="D262" i="40"/>
  <c r="D260" i="40" s="1"/>
  <c r="AC260" i="40"/>
  <c r="Y260" i="40"/>
  <c r="U260" i="40"/>
  <c r="Q260" i="40"/>
  <c r="M260" i="40"/>
  <c r="I260" i="40"/>
  <c r="E260" i="40"/>
  <c r="AC258" i="40"/>
  <c r="AB258" i="40"/>
  <c r="U258" i="40"/>
  <c r="T258" i="40"/>
  <c r="Q258" i="40"/>
  <c r="P258" i="40"/>
  <c r="M258" i="40"/>
  <c r="L258" i="40"/>
  <c r="I258" i="40"/>
  <c r="H258" i="40"/>
  <c r="E258" i="40"/>
  <c r="D258" i="40"/>
  <c r="AC257" i="40"/>
  <c r="AB257" i="40"/>
  <c r="U257" i="40"/>
  <c r="T257" i="40"/>
  <c r="Q257" i="40"/>
  <c r="P257" i="40"/>
  <c r="M257" i="40"/>
  <c r="L257" i="40"/>
  <c r="I257" i="40"/>
  <c r="H257" i="40"/>
  <c r="E257" i="40"/>
  <c r="D257" i="40"/>
  <c r="AC256" i="40"/>
  <c r="AB256" i="40"/>
  <c r="U256" i="40"/>
  <c r="T256" i="40"/>
  <c r="Q256" i="40"/>
  <c r="P256" i="40"/>
  <c r="M256" i="40"/>
  <c r="L256" i="40"/>
  <c r="I256" i="40"/>
  <c r="H256" i="40"/>
  <c r="E256" i="40"/>
  <c r="D256" i="40"/>
  <c r="AC255" i="40"/>
  <c r="AB255" i="40"/>
  <c r="U255" i="40"/>
  <c r="T255" i="40"/>
  <c r="Q255" i="40"/>
  <c r="P255" i="40"/>
  <c r="M255" i="40"/>
  <c r="L255" i="40"/>
  <c r="I255" i="40"/>
  <c r="H255" i="40"/>
  <c r="E255" i="40"/>
  <c r="D255" i="40"/>
  <c r="AC254" i="40"/>
  <c r="AB254" i="40"/>
  <c r="U254" i="40"/>
  <c r="T254" i="40"/>
  <c r="Q254" i="40"/>
  <c r="P254" i="40"/>
  <c r="M254" i="40"/>
  <c r="L254" i="40"/>
  <c r="I254" i="40"/>
  <c r="H254" i="40"/>
  <c r="E254" i="40"/>
  <c r="D254" i="40"/>
  <c r="AC253" i="40"/>
  <c r="AB253" i="40"/>
  <c r="X253" i="40"/>
  <c r="U253" i="40"/>
  <c r="T253" i="40"/>
  <c r="Q253" i="40"/>
  <c r="P253" i="40"/>
  <c r="M253" i="40"/>
  <c r="L253" i="40"/>
  <c r="I253" i="40"/>
  <c r="H253" i="40"/>
  <c r="E253" i="40"/>
  <c r="D253" i="40"/>
  <c r="AC252" i="40"/>
  <c r="AB252" i="40"/>
  <c r="U252" i="40"/>
  <c r="T252" i="40"/>
  <c r="Q252" i="40"/>
  <c r="P252" i="40"/>
  <c r="M252" i="40"/>
  <c r="L252" i="40"/>
  <c r="I252" i="40"/>
  <c r="H252" i="40"/>
  <c r="E252" i="40"/>
  <c r="D252" i="40"/>
  <c r="E251" i="40"/>
  <c r="D251" i="40"/>
  <c r="AC250" i="40"/>
  <c r="AB250" i="40"/>
  <c r="U250" i="40"/>
  <c r="T250" i="40"/>
  <c r="Q250" i="40"/>
  <c r="P250" i="40"/>
  <c r="P248" i="40" s="1"/>
  <c r="M250" i="40"/>
  <c r="L250" i="40"/>
  <c r="I250" i="40"/>
  <c r="H250" i="40"/>
  <c r="H248" i="40" s="1"/>
  <c r="E250" i="40"/>
  <c r="D250" i="40"/>
  <c r="AC248" i="40"/>
  <c r="AB248" i="40"/>
  <c r="Y248" i="40"/>
  <c r="X248" i="40"/>
  <c r="U248" i="40"/>
  <c r="T248" i="40"/>
  <c r="Q248" i="40"/>
  <c r="M248" i="40"/>
  <c r="L248" i="40"/>
  <c r="I248" i="40"/>
  <c r="E248" i="40"/>
  <c r="D248" i="40"/>
  <c r="AC246" i="40"/>
  <c r="AB246" i="40"/>
  <c r="X246" i="40"/>
  <c r="U246" i="40"/>
  <c r="T246" i="40"/>
  <c r="Q246" i="40"/>
  <c r="P246" i="40"/>
  <c r="M246" i="40"/>
  <c r="L246" i="40"/>
  <c r="I246" i="40"/>
  <c r="H246" i="40"/>
  <c r="E246" i="40"/>
  <c r="D246" i="40"/>
  <c r="AC245" i="40"/>
  <c r="AB245" i="40"/>
  <c r="X245" i="40"/>
  <c r="U245" i="40"/>
  <c r="T245" i="40"/>
  <c r="Q245" i="40"/>
  <c r="P245" i="40"/>
  <c r="M245" i="40"/>
  <c r="L245" i="40"/>
  <c r="I245" i="40"/>
  <c r="H245" i="40"/>
  <c r="E245" i="40"/>
  <c r="D245" i="40"/>
  <c r="AC244" i="40"/>
  <c r="AB244" i="40"/>
  <c r="U244" i="40"/>
  <c r="T244" i="40"/>
  <c r="Q244" i="40"/>
  <c r="P244" i="40"/>
  <c r="M244" i="40"/>
  <c r="L244" i="40"/>
  <c r="I244" i="40"/>
  <c r="H244" i="40"/>
  <c r="E244" i="40"/>
  <c r="D244" i="40"/>
  <c r="AC243" i="40"/>
  <c r="AB243" i="40"/>
  <c r="U243" i="40"/>
  <c r="T243" i="40"/>
  <c r="Q243" i="40"/>
  <c r="P243" i="40"/>
  <c r="M243" i="40"/>
  <c r="L243" i="40"/>
  <c r="I243" i="40"/>
  <c r="H243" i="40"/>
  <c r="E243" i="40"/>
  <c r="D243" i="40"/>
  <c r="AC242" i="40"/>
  <c r="AB242" i="40"/>
  <c r="U242" i="40"/>
  <c r="T242" i="40"/>
  <c r="Q242" i="40"/>
  <c r="P242" i="40"/>
  <c r="M242" i="40"/>
  <c r="L242" i="40"/>
  <c r="I242" i="40"/>
  <c r="H242" i="40"/>
  <c r="E242" i="40"/>
  <c r="D242" i="40"/>
  <c r="AC241" i="40"/>
  <c r="AB241" i="40"/>
  <c r="Y241" i="40"/>
  <c r="X241" i="40"/>
  <c r="U241" i="40"/>
  <c r="T241" i="40"/>
  <c r="Q241" i="40"/>
  <c r="P241" i="40"/>
  <c r="M241" i="40"/>
  <c r="L241" i="40"/>
  <c r="I241" i="40"/>
  <c r="H241" i="40"/>
  <c r="E241" i="40"/>
  <c r="D241" i="40"/>
  <c r="AC240" i="40"/>
  <c r="AB240" i="40"/>
  <c r="Y240" i="40"/>
  <c r="X240" i="40"/>
  <c r="U240" i="40"/>
  <c r="T240" i="40"/>
  <c r="Q240" i="40"/>
  <c r="P240" i="40"/>
  <c r="M240" i="40"/>
  <c r="L240" i="40"/>
  <c r="I240" i="40"/>
  <c r="H240" i="40"/>
  <c r="E240" i="40"/>
  <c r="D240" i="40"/>
  <c r="AC239" i="40"/>
  <c r="AB239" i="40"/>
  <c r="U239" i="40"/>
  <c r="T239" i="40"/>
  <c r="Q239" i="40"/>
  <c r="P239" i="40"/>
  <c r="M239" i="40"/>
  <c r="L239" i="40"/>
  <c r="I239" i="40"/>
  <c r="H239" i="40"/>
  <c r="E239" i="40"/>
  <c r="D239" i="40"/>
  <c r="AC238" i="40"/>
  <c r="AB238" i="40"/>
  <c r="U238" i="40"/>
  <c r="T238" i="40"/>
  <c r="Q238" i="40"/>
  <c r="P238" i="40"/>
  <c r="M238" i="40"/>
  <c r="L238" i="40"/>
  <c r="I238" i="40"/>
  <c r="H238" i="40"/>
  <c r="E238" i="40"/>
  <c r="D238" i="40"/>
  <c r="AC237" i="40"/>
  <c r="AB237" i="40"/>
  <c r="Y237" i="40"/>
  <c r="X237" i="40"/>
  <c r="U237" i="40"/>
  <c r="T237" i="40"/>
  <c r="T230" i="40" s="1"/>
  <c r="Q237" i="40"/>
  <c r="P237" i="40"/>
  <c r="M237" i="40"/>
  <c r="L237" i="40"/>
  <c r="L230" i="40" s="1"/>
  <c r="I237" i="40"/>
  <c r="H237" i="40"/>
  <c r="E237" i="40"/>
  <c r="D237" i="40"/>
  <c r="D230" i="40" s="1"/>
  <c r="AC236" i="40"/>
  <c r="AB236" i="40"/>
  <c r="AB230" i="40" s="1"/>
  <c r="X236" i="40"/>
  <c r="U236" i="40"/>
  <c r="T236" i="40"/>
  <c r="Q236" i="40"/>
  <c r="P236" i="40"/>
  <c r="M236" i="40"/>
  <c r="L236" i="40"/>
  <c r="I236" i="40"/>
  <c r="H236" i="40"/>
  <c r="E236" i="40"/>
  <c r="D236" i="40"/>
  <c r="AC235" i="40"/>
  <c r="AB235" i="40"/>
  <c r="Y235" i="40"/>
  <c r="X235" i="40"/>
  <c r="U235" i="40"/>
  <c r="T235" i="40"/>
  <c r="Q235" i="40"/>
  <c r="P235" i="40"/>
  <c r="M235" i="40"/>
  <c r="L235" i="40"/>
  <c r="I235" i="40"/>
  <c r="H235" i="40"/>
  <c r="E235" i="40"/>
  <c r="D235" i="40"/>
  <c r="AC234" i="40"/>
  <c r="AB234" i="40"/>
  <c r="Y234" i="40"/>
  <c r="X234" i="40"/>
  <c r="U234" i="40"/>
  <c r="T234" i="40"/>
  <c r="Q234" i="40"/>
  <c r="P234" i="40"/>
  <c r="M234" i="40"/>
  <c r="L234" i="40"/>
  <c r="I234" i="40"/>
  <c r="H234" i="40"/>
  <c r="E234" i="40"/>
  <c r="D234" i="40"/>
  <c r="AC233" i="40"/>
  <c r="AB233" i="40"/>
  <c r="Y233" i="40"/>
  <c r="X233" i="40"/>
  <c r="X230" i="40" s="1"/>
  <c r="U233" i="40"/>
  <c r="T233" i="40"/>
  <c r="Q233" i="40"/>
  <c r="P233" i="40"/>
  <c r="M233" i="40"/>
  <c r="L233" i="40"/>
  <c r="I233" i="40"/>
  <c r="H233" i="40"/>
  <c r="E233" i="40"/>
  <c r="D233" i="40"/>
  <c r="AC232" i="40"/>
  <c r="AB232" i="40"/>
  <c r="U232" i="40"/>
  <c r="T232" i="40"/>
  <c r="Q232" i="40"/>
  <c r="P232" i="40"/>
  <c r="P230" i="40" s="1"/>
  <c r="M232" i="40"/>
  <c r="L232" i="40"/>
  <c r="I232" i="40"/>
  <c r="H232" i="40"/>
  <c r="H230" i="40" s="1"/>
  <c r="E232" i="40"/>
  <c r="D232" i="40"/>
  <c r="AC230" i="40"/>
  <c r="Y230" i="40"/>
  <c r="U230" i="40"/>
  <c r="Q230" i="40"/>
  <c r="M230" i="40"/>
  <c r="I230" i="40"/>
  <c r="E230" i="40"/>
  <c r="AC228" i="40"/>
  <c r="AB228" i="40"/>
  <c r="U228" i="40"/>
  <c r="T228" i="40"/>
  <c r="Q228" i="40"/>
  <c r="P228" i="40"/>
  <c r="M228" i="40"/>
  <c r="L228" i="40"/>
  <c r="I228" i="40"/>
  <c r="H228" i="40"/>
  <c r="E228" i="40"/>
  <c r="D228" i="40"/>
  <c r="AC227" i="40"/>
  <c r="AB227" i="40"/>
  <c r="U227" i="40"/>
  <c r="T227" i="40"/>
  <c r="Q227" i="40"/>
  <c r="P227" i="40"/>
  <c r="M227" i="40"/>
  <c r="L227" i="40"/>
  <c r="I227" i="40"/>
  <c r="H227" i="40"/>
  <c r="E227" i="40"/>
  <c r="D227" i="40"/>
  <c r="AC226" i="40"/>
  <c r="AB226" i="40"/>
  <c r="U226" i="40"/>
  <c r="T226" i="40"/>
  <c r="Q226" i="40"/>
  <c r="P226" i="40"/>
  <c r="M226" i="40"/>
  <c r="L226" i="40"/>
  <c r="I226" i="40"/>
  <c r="H226" i="40"/>
  <c r="E226" i="40"/>
  <c r="D226" i="40"/>
  <c r="AC225" i="40"/>
  <c r="AB225" i="40"/>
  <c r="U225" i="40"/>
  <c r="T225" i="40"/>
  <c r="Q225" i="40"/>
  <c r="P225" i="40"/>
  <c r="M225" i="40"/>
  <c r="L225" i="40"/>
  <c r="I225" i="40"/>
  <c r="H225" i="40"/>
  <c r="E225" i="40"/>
  <c r="D225" i="40"/>
  <c r="AC224" i="40"/>
  <c r="AB224" i="40"/>
  <c r="U224" i="40"/>
  <c r="T224" i="40"/>
  <c r="Q224" i="40"/>
  <c r="P224" i="40"/>
  <c r="M224" i="40"/>
  <c r="L224" i="40"/>
  <c r="I224" i="40"/>
  <c r="H224" i="40"/>
  <c r="E224" i="40"/>
  <c r="D224" i="40"/>
  <c r="AC223" i="40"/>
  <c r="AB223" i="40"/>
  <c r="U223" i="40"/>
  <c r="T223" i="40"/>
  <c r="Q223" i="40"/>
  <c r="P223" i="40"/>
  <c r="M223" i="40"/>
  <c r="L223" i="40"/>
  <c r="I223" i="40"/>
  <c r="H223" i="40"/>
  <c r="E223" i="40"/>
  <c r="D223" i="40"/>
  <c r="AC222" i="40"/>
  <c r="AB222" i="40"/>
  <c r="U222" i="40"/>
  <c r="T222" i="40"/>
  <c r="T220" i="40" s="1"/>
  <c r="Q222" i="40"/>
  <c r="P222" i="40"/>
  <c r="M222" i="40"/>
  <c r="L222" i="40"/>
  <c r="L220" i="40" s="1"/>
  <c r="I222" i="40"/>
  <c r="H222" i="40"/>
  <c r="E222" i="40"/>
  <c r="D222" i="40"/>
  <c r="D220" i="40" s="1"/>
  <c r="AC220" i="40"/>
  <c r="AB220" i="40"/>
  <c r="Y220" i="40"/>
  <c r="X220" i="40"/>
  <c r="U220" i="40"/>
  <c r="Q220" i="40"/>
  <c r="P220" i="40"/>
  <c r="M220" i="40"/>
  <c r="I220" i="40"/>
  <c r="H220" i="40"/>
  <c r="E220" i="40"/>
  <c r="AC218" i="40"/>
  <c r="AB218" i="40"/>
  <c r="U218" i="40"/>
  <c r="T218" i="40"/>
  <c r="Q218" i="40"/>
  <c r="P218" i="40"/>
  <c r="M218" i="40"/>
  <c r="L218" i="40"/>
  <c r="I218" i="40"/>
  <c r="H218" i="40"/>
  <c r="E218" i="40"/>
  <c r="D218" i="40"/>
  <c r="AC217" i="40"/>
  <c r="AB217" i="40"/>
  <c r="U217" i="40"/>
  <c r="T217" i="40"/>
  <c r="Q217" i="40"/>
  <c r="P217" i="40"/>
  <c r="M217" i="40"/>
  <c r="L217" i="40"/>
  <c r="I217" i="40"/>
  <c r="H217" i="40"/>
  <c r="E217" i="40"/>
  <c r="D217" i="40"/>
  <c r="AC216" i="40"/>
  <c r="AB216" i="40"/>
  <c r="U216" i="40"/>
  <c r="T216" i="40"/>
  <c r="Q216" i="40"/>
  <c r="P216" i="40"/>
  <c r="M216" i="40"/>
  <c r="L216" i="40"/>
  <c r="I216" i="40"/>
  <c r="H216" i="40"/>
  <c r="E216" i="40"/>
  <c r="D216" i="40"/>
  <c r="AC215" i="40"/>
  <c r="AB215" i="40"/>
  <c r="U215" i="40"/>
  <c r="T215" i="40"/>
  <c r="Q215" i="40"/>
  <c r="P215" i="40"/>
  <c r="M215" i="40"/>
  <c r="L215" i="40"/>
  <c r="I215" i="40"/>
  <c r="H215" i="40"/>
  <c r="E215" i="40"/>
  <c r="D215" i="40"/>
  <c r="AC214" i="40"/>
  <c r="AB214" i="40"/>
  <c r="X214" i="40"/>
  <c r="X209" i="40" s="1"/>
  <c r="U214" i="40"/>
  <c r="T214" i="40"/>
  <c r="Q214" i="40"/>
  <c r="P214" i="40"/>
  <c r="P209" i="40" s="1"/>
  <c r="M214" i="40"/>
  <c r="L214" i="40"/>
  <c r="I214" i="40"/>
  <c r="H214" i="40"/>
  <c r="H209" i="40" s="1"/>
  <c r="E214" i="40"/>
  <c r="D214" i="40"/>
  <c r="AC213" i="40"/>
  <c r="AB213" i="40"/>
  <c r="AB209" i="40" s="1"/>
  <c r="X213" i="40"/>
  <c r="U213" i="40"/>
  <c r="T213" i="40"/>
  <c r="Q213" i="40"/>
  <c r="P213" i="40"/>
  <c r="M213" i="40"/>
  <c r="L213" i="40"/>
  <c r="I213" i="40"/>
  <c r="H213" i="40"/>
  <c r="E213" i="40"/>
  <c r="D213" i="40"/>
  <c r="AC212" i="40"/>
  <c r="AB212" i="40"/>
  <c r="U212" i="40"/>
  <c r="T212" i="40"/>
  <c r="Q212" i="40"/>
  <c r="P212" i="40"/>
  <c r="M212" i="40"/>
  <c r="L212" i="40"/>
  <c r="I212" i="40"/>
  <c r="H212" i="40"/>
  <c r="E212" i="40"/>
  <c r="D212" i="40"/>
  <c r="AC211" i="40"/>
  <c r="AB211" i="40"/>
  <c r="U211" i="40"/>
  <c r="T211" i="40"/>
  <c r="T209" i="40" s="1"/>
  <c r="Q211" i="40"/>
  <c r="P211" i="40"/>
  <c r="M211" i="40"/>
  <c r="L211" i="40"/>
  <c r="L209" i="40" s="1"/>
  <c r="I211" i="40"/>
  <c r="H211" i="40"/>
  <c r="E211" i="40"/>
  <c r="D211" i="40"/>
  <c r="D209" i="40" s="1"/>
  <c r="AC209" i="40"/>
  <c r="Y209" i="40"/>
  <c r="U209" i="40"/>
  <c r="Q209" i="40"/>
  <c r="M209" i="40"/>
  <c r="I209" i="40"/>
  <c r="E209" i="40"/>
  <c r="AC207" i="40"/>
  <c r="AB207" i="40"/>
  <c r="U207" i="40"/>
  <c r="T207" i="40"/>
  <c r="Q207" i="40"/>
  <c r="P207" i="40"/>
  <c r="M207" i="40"/>
  <c r="L207" i="40"/>
  <c r="I207" i="40"/>
  <c r="H207" i="40"/>
  <c r="E207" i="40"/>
  <c r="D207" i="40"/>
  <c r="AC206" i="40"/>
  <c r="AB206" i="40"/>
  <c r="U206" i="40"/>
  <c r="T206" i="40"/>
  <c r="Q206" i="40"/>
  <c r="P206" i="40"/>
  <c r="M206" i="40"/>
  <c r="L206" i="40"/>
  <c r="I206" i="40"/>
  <c r="H206" i="40"/>
  <c r="E206" i="40"/>
  <c r="D206" i="40"/>
  <c r="AC205" i="40"/>
  <c r="AB205" i="40"/>
  <c r="U205" i="40"/>
  <c r="T205" i="40"/>
  <c r="Q205" i="40"/>
  <c r="P205" i="40"/>
  <c r="M205" i="40"/>
  <c r="L205" i="40"/>
  <c r="I205" i="40"/>
  <c r="H205" i="40"/>
  <c r="E205" i="40"/>
  <c r="D205" i="40"/>
  <c r="AC204" i="40"/>
  <c r="AB204" i="40"/>
  <c r="U204" i="40"/>
  <c r="T204" i="40"/>
  <c r="Q204" i="40"/>
  <c r="P204" i="40"/>
  <c r="M204" i="40"/>
  <c r="L204" i="40"/>
  <c r="I204" i="40"/>
  <c r="H204" i="40"/>
  <c r="E204" i="40"/>
  <c r="D204" i="40"/>
  <c r="AC203" i="40"/>
  <c r="AB203" i="40"/>
  <c r="U203" i="40"/>
  <c r="T203" i="40"/>
  <c r="Q203" i="40"/>
  <c r="P203" i="40"/>
  <c r="M203" i="40"/>
  <c r="L203" i="40"/>
  <c r="I203" i="40"/>
  <c r="H203" i="40"/>
  <c r="E203" i="40"/>
  <c r="D203" i="40"/>
  <c r="AC202" i="40"/>
  <c r="AB202" i="40"/>
  <c r="U202" i="40"/>
  <c r="T202" i="40"/>
  <c r="Q202" i="40"/>
  <c r="P202" i="40"/>
  <c r="M202" i="40"/>
  <c r="L202" i="40"/>
  <c r="I202" i="40"/>
  <c r="H202" i="40"/>
  <c r="E202" i="40"/>
  <c r="D202" i="40"/>
  <c r="AC201" i="40"/>
  <c r="AB201" i="40"/>
  <c r="U201" i="40"/>
  <c r="T201" i="40"/>
  <c r="Q201" i="40"/>
  <c r="P201" i="40"/>
  <c r="M201" i="40"/>
  <c r="L201" i="40"/>
  <c r="I201" i="40"/>
  <c r="H201" i="40"/>
  <c r="E201" i="40"/>
  <c r="D201" i="40"/>
  <c r="AC200" i="40"/>
  <c r="AB200" i="40"/>
  <c r="U200" i="40"/>
  <c r="T200" i="40"/>
  <c r="Q200" i="40"/>
  <c r="P200" i="40"/>
  <c r="M200" i="40"/>
  <c r="L200" i="40"/>
  <c r="I200" i="40"/>
  <c r="H200" i="40"/>
  <c r="E200" i="40"/>
  <c r="D200" i="40"/>
  <c r="AC199" i="40"/>
  <c r="AB199" i="40"/>
  <c r="U199" i="40"/>
  <c r="T199" i="40"/>
  <c r="Q199" i="40"/>
  <c r="P199" i="40"/>
  <c r="M199" i="40"/>
  <c r="L199" i="40"/>
  <c r="I199" i="40"/>
  <c r="H199" i="40"/>
  <c r="E199" i="40"/>
  <c r="D199" i="40"/>
  <c r="AC198" i="40"/>
  <c r="AB198" i="40"/>
  <c r="U198" i="40"/>
  <c r="T198" i="40"/>
  <c r="Q198" i="40"/>
  <c r="P198" i="40"/>
  <c r="M198" i="40"/>
  <c r="L198" i="40"/>
  <c r="I198" i="40"/>
  <c r="H198" i="40"/>
  <c r="E198" i="40"/>
  <c r="D198" i="40"/>
  <c r="AC197" i="40"/>
  <c r="AB197" i="40"/>
  <c r="U197" i="40"/>
  <c r="T197" i="40"/>
  <c r="Q197" i="40"/>
  <c r="P197" i="40"/>
  <c r="M197" i="40"/>
  <c r="L197" i="40"/>
  <c r="I197" i="40"/>
  <c r="H197" i="40"/>
  <c r="E197" i="40"/>
  <c r="D197" i="40"/>
  <c r="AC196" i="40"/>
  <c r="AB196" i="40"/>
  <c r="U196" i="40"/>
  <c r="T196" i="40"/>
  <c r="Q196" i="40"/>
  <c r="P196" i="40"/>
  <c r="M196" i="40"/>
  <c r="L196" i="40"/>
  <c r="I196" i="40"/>
  <c r="H196" i="40"/>
  <c r="E196" i="40"/>
  <c r="D196" i="40"/>
  <c r="AC195" i="40"/>
  <c r="AB195" i="40"/>
  <c r="U195" i="40"/>
  <c r="T195" i="40"/>
  <c r="Q195" i="40"/>
  <c r="P195" i="40"/>
  <c r="M195" i="40"/>
  <c r="L195" i="40"/>
  <c r="I195" i="40"/>
  <c r="H195" i="40"/>
  <c r="E195" i="40"/>
  <c r="D195" i="40"/>
  <c r="AC194" i="40"/>
  <c r="AB194" i="40"/>
  <c r="U194" i="40"/>
  <c r="T194" i="40"/>
  <c r="Q194" i="40"/>
  <c r="P194" i="40"/>
  <c r="M194" i="40"/>
  <c r="L194" i="40"/>
  <c r="I194" i="40"/>
  <c r="H194" i="40"/>
  <c r="E194" i="40"/>
  <c r="D194" i="40"/>
  <c r="AC193" i="40"/>
  <c r="AB193" i="40"/>
  <c r="U193" i="40"/>
  <c r="T193" i="40"/>
  <c r="Q193" i="40"/>
  <c r="P193" i="40"/>
  <c r="P191" i="40" s="1"/>
  <c r="M193" i="40"/>
  <c r="L193" i="40"/>
  <c r="I193" i="40"/>
  <c r="H193" i="40"/>
  <c r="H191" i="40" s="1"/>
  <c r="E193" i="40"/>
  <c r="D193" i="40"/>
  <c r="AC191" i="40"/>
  <c r="AB191" i="40"/>
  <c r="Y191" i="40"/>
  <c r="X191" i="40"/>
  <c r="U191" i="40"/>
  <c r="T191" i="40"/>
  <c r="Q191" i="40"/>
  <c r="M191" i="40"/>
  <c r="L191" i="40"/>
  <c r="I191" i="40"/>
  <c r="E191" i="40"/>
  <c r="D191" i="40"/>
  <c r="AC189" i="40"/>
  <c r="AB189" i="40"/>
  <c r="U189" i="40"/>
  <c r="T189" i="40"/>
  <c r="Q189" i="40"/>
  <c r="P189" i="40"/>
  <c r="M189" i="40"/>
  <c r="L189" i="40"/>
  <c r="I189" i="40"/>
  <c r="H189" i="40"/>
  <c r="E189" i="40"/>
  <c r="D189" i="40"/>
  <c r="AC188" i="40"/>
  <c r="AB188" i="40"/>
  <c r="U188" i="40"/>
  <c r="T188" i="40"/>
  <c r="Q188" i="40"/>
  <c r="P188" i="40"/>
  <c r="M188" i="40"/>
  <c r="L188" i="40"/>
  <c r="I188" i="40"/>
  <c r="H188" i="40"/>
  <c r="E188" i="40"/>
  <c r="D188" i="40"/>
  <c r="AC187" i="40"/>
  <c r="AB187" i="40"/>
  <c r="U187" i="40"/>
  <c r="T187" i="40"/>
  <c r="Q187" i="40"/>
  <c r="P187" i="40"/>
  <c r="M187" i="40"/>
  <c r="L187" i="40"/>
  <c r="I187" i="40"/>
  <c r="H187" i="40"/>
  <c r="E187" i="40"/>
  <c r="D187" i="40"/>
  <c r="AC186" i="40"/>
  <c r="AB186" i="40"/>
  <c r="X186" i="40"/>
  <c r="U186" i="40"/>
  <c r="T186" i="40"/>
  <c r="Q186" i="40"/>
  <c r="P186" i="40"/>
  <c r="M186" i="40"/>
  <c r="L186" i="40"/>
  <c r="I186" i="40"/>
  <c r="H186" i="40"/>
  <c r="E186" i="40"/>
  <c r="D186" i="40"/>
  <c r="AC185" i="40"/>
  <c r="AB185" i="40"/>
  <c r="X185" i="40"/>
  <c r="U185" i="40"/>
  <c r="T185" i="40"/>
  <c r="Q185" i="40"/>
  <c r="P185" i="40"/>
  <c r="M185" i="40"/>
  <c r="L185" i="40"/>
  <c r="I185" i="40"/>
  <c r="H185" i="40"/>
  <c r="E185" i="40"/>
  <c r="D185" i="40"/>
  <c r="AC184" i="40"/>
  <c r="AB184" i="40"/>
  <c r="Y184" i="40"/>
  <c r="X184" i="40"/>
  <c r="U184" i="40"/>
  <c r="T184" i="40"/>
  <c r="Q184" i="40"/>
  <c r="P184" i="40"/>
  <c r="M184" i="40"/>
  <c r="L184" i="40"/>
  <c r="I184" i="40"/>
  <c r="H184" i="40"/>
  <c r="E184" i="40"/>
  <c r="D184" i="40"/>
  <c r="AC183" i="40"/>
  <c r="AB183" i="40"/>
  <c r="X183" i="40"/>
  <c r="U183" i="40"/>
  <c r="T183" i="40"/>
  <c r="Q183" i="40"/>
  <c r="P183" i="40"/>
  <c r="M183" i="40"/>
  <c r="L183" i="40"/>
  <c r="I183" i="40"/>
  <c r="H183" i="40"/>
  <c r="E183" i="40"/>
  <c r="D183" i="40"/>
  <c r="AC182" i="40"/>
  <c r="AB182" i="40"/>
  <c r="X182" i="40"/>
  <c r="U182" i="40"/>
  <c r="T182" i="40"/>
  <c r="Q182" i="40"/>
  <c r="P182" i="40"/>
  <c r="M182" i="40"/>
  <c r="L182" i="40"/>
  <c r="I182" i="40"/>
  <c r="H182" i="40"/>
  <c r="E182" i="40"/>
  <c r="D182" i="40"/>
  <c r="AC181" i="40"/>
  <c r="AB181" i="40"/>
  <c r="Y181" i="40"/>
  <c r="X181" i="40"/>
  <c r="U181" i="40"/>
  <c r="T181" i="40"/>
  <c r="Q181" i="40"/>
  <c r="P181" i="40"/>
  <c r="M181" i="40"/>
  <c r="L181" i="40"/>
  <c r="I181" i="40"/>
  <c r="H181" i="40"/>
  <c r="E181" i="40"/>
  <c r="D181" i="40"/>
  <c r="AC180" i="40"/>
  <c r="AB180" i="40"/>
  <c r="X180" i="40"/>
  <c r="X178" i="40" s="1"/>
  <c r="U180" i="40"/>
  <c r="T180" i="40"/>
  <c r="Q180" i="40"/>
  <c r="P180" i="40"/>
  <c r="P178" i="40" s="1"/>
  <c r="M180" i="40"/>
  <c r="L180" i="40"/>
  <c r="I180" i="40"/>
  <c r="H180" i="40"/>
  <c r="H178" i="40" s="1"/>
  <c r="E180" i="40"/>
  <c r="D180" i="40"/>
  <c r="AC178" i="40"/>
  <c r="AB178" i="40"/>
  <c r="Y178" i="40"/>
  <c r="U178" i="40"/>
  <c r="T178" i="40"/>
  <c r="Q178" i="40"/>
  <c r="M178" i="40"/>
  <c r="L178" i="40"/>
  <c r="I178" i="40"/>
  <c r="E178" i="40"/>
  <c r="D178" i="40"/>
  <c r="AC176" i="40"/>
  <c r="AB176" i="40"/>
  <c r="U176" i="40"/>
  <c r="T176" i="40"/>
  <c r="Q176" i="40"/>
  <c r="P176" i="40"/>
  <c r="M176" i="40"/>
  <c r="L176" i="40"/>
  <c r="I176" i="40"/>
  <c r="H176" i="40"/>
  <c r="E176" i="40"/>
  <c r="D176" i="40"/>
  <c r="AC175" i="40"/>
  <c r="AB175" i="40"/>
  <c r="U175" i="40"/>
  <c r="T175" i="40"/>
  <c r="Q175" i="40"/>
  <c r="P175" i="40"/>
  <c r="M175" i="40"/>
  <c r="L175" i="40"/>
  <c r="I175" i="40"/>
  <c r="H175" i="40"/>
  <c r="E175" i="40"/>
  <c r="D175" i="40"/>
  <c r="AC174" i="40"/>
  <c r="AB174" i="40"/>
  <c r="U174" i="40"/>
  <c r="T174" i="40"/>
  <c r="Q174" i="40"/>
  <c r="P174" i="40"/>
  <c r="M174" i="40"/>
  <c r="L174" i="40"/>
  <c r="I174" i="40"/>
  <c r="H174" i="40"/>
  <c r="E174" i="40"/>
  <c r="D174" i="40"/>
  <c r="AC173" i="40"/>
  <c r="AB173" i="40"/>
  <c r="U173" i="40"/>
  <c r="T173" i="40"/>
  <c r="Q173" i="40"/>
  <c r="P173" i="40"/>
  <c r="M173" i="40"/>
  <c r="L173" i="40"/>
  <c r="I173" i="40"/>
  <c r="H173" i="40"/>
  <c r="E173" i="40"/>
  <c r="D173" i="40"/>
  <c r="AC172" i="40"/>
  <c r="AB172" i="40"/>
  <c r="U172" i="40"/>
  <c r="T172" i="40"/>
  <c r="Q172" i="40"/>
  <c r="P172" i="40"/>
  <c r="M172" i="40"/>
  <c r="L172" i="40"/>
  <c r="I172" i="40"/>
  <c r="H172" i="40"/>
  <c r="E172" i="40"/>
  <c r="D172" i="40"/>
  <c r="AC171" i="40"/>
  <c r="AB171" i="40"/>
  <c r="U171" i="40"/>
  <c r="T171" i="40"/>
  <c r="Q171" i="40"/>
  <c r="P171" i="40"/>
  <c r="M171" i="40"/>
  <c r="L171" i="40"/>
  <c r="I171" i="40"/>
  <c r="H171" i="40"/>
  <c r="E171" i="40"/>
  <c r="D171" i="40"/>
  <c r="AC170" i="40"/>
  <c r="AB170" i="40"/>
  <c r="U170" i="40"/>
  <c r="T170" i="40"/>
  <c r="Q170" i="40"/>
  <c r="P170" i="40"/>
  <c r="M170" i="40"/>
  <c r="L170" i="40"/>
  <c r="I170" i="40"/>
  <c r="H170" i="40"/>
  <c r="E170" i="40"/>
  <c r="D170" i="40"/>
  <c r="AC169" i="40"/>
  <c r="AB169" i="40"/>
  <c r="U169" i="40"/>
  <c r="T169" i="40"/>
  <c r="Q169" i="40"/>
  <c r="P169" i="40"/>
  <c r="M169" i="40"/>
  <c r="L169" i="40"/>
  <c r="I169" i="40"/>
  <c r="H169" i="40"/>
  <c r="E169" i="40"/>
  <c r="D169" i="40"/>
  <c r="AC168" i="40"/>
  <c r="AB168" i="40"/>
  <c r="U168" i="40"/>
  <c r="T168" i="40"/>
  <c r="Q168" i="40"/>
  <c r="P168" i="40"/>
  <c r="M168" i="40"/>
  <c r="L168" i="40"/>
  <c r="I168" i="40"/>
  <c r="H168" i="40"/>
  <c r="E168" i="40"/>
  <c r="D168" i="40"/>
  <c r="AC167" i="40"/>
  <c r="AB167" i="40"/>
  <c r="U167" i="40"/>
  <c r="T167" i="40"/>
  <c r="Q167" i="40"/>
  <c r="P167" i="40"/>
  <c r="M167" i="40"/>
  <c r="L167" i="40"/>
  <c r="I167" i="40"/>
  <c r="H167" i="40"/>
  <c r="E167" i="40"/>
  <c r="D167" i="40"/>
  <c r="AC166" i="40"/>
  <c r="AB166" i="40"/>
  <c r="U166" i="40"/>
  <c r="T166" i="40"/>
  <c r="Q166" i="40"/>
  <c r="P166" i="40"/>
  <c r="M166" i="40"/>
  <c r="L166" i="40"/>
  <c r="I166" i="40"/>
  <c r="H166" i="40"/>
  <c r="E166" i="40"/>
  <c r="D166" i="40"/>
  <c r="AC165" i="40"/>
  <c r="AB165" i="40"/>
  <c r="U165" i="40"/>
  <c r="T165" i="40"/>
  <c r="Q165" i="40"/>
  <c r="P165" i="40"/>
  <c r="M165" i="40"/>
  <c r="L165" i="40"/>
  <c r="I165" i="40"/>
  <c r="H165" i="40"/>
  <c r="E165" i="40"/>
  <c r="D165" i="40"/>
  <c r="AC164" i="40"/>
  <c r="AB164" i="40"/>
  <c r="U164" i="40"/>
  <c r="T164" i="40"/>
  <c r="Q164" i="40"/>
  <c r="P164" i="40"/>
  <c r="M164" i="40"/>
  <c r="L164" i="40"/>
  <c r="I164" i="40"/>
  <c r="H164" i="40"/>
  <c r="E164" i="40"/>
  <c r="D164" i="40"/>
  <c r="AC163" i="40"/>
  <c r="AB163" i="40"/>
  <c r="U163" i="40"/>
  <c r="T163" i="40"/>
  <c r="Q163" i="40"/>
  <c r="P163" i="40"/>
  <c r="M163" i="40"/>
  <c r="L163" i="40"/>
  <c r="I163" i="40"/>
  <c r="H163" i="40"/>
  <c r="E163" i="40"/>
  <c r="D163" i="40"/>
  <c r="AC162" i="40"/>
  <c r="AB162" i="40"/>
  <c r="U162" i="40"/>
  <c r="T162" i="40"/>
  <c r="Q162" i="40"/>
  <c r="P162" i="40"/>
  <c r="M162" i="40"/>
  <c r="L162" i="40"/>
  <c r="I162" i="40"/>
  <c r="H162" i="40"/>
  <c r="E162" i="40"/>
  <c r="D162" i="40"/>
  <c r="AC161" i="40"/>
  <c r="AB161" i="40"/>
  <c r="U161" i="40"/>
  <c r="T161" i="40"/>
  <c r="Q161" i="40"/>
  <c r="P161" i="40"/>
  <c r="M161" i="40"/>
  <c r="L161" i="40"/>
  <c r="I161" i="40"/>
  <c r="H161" i="40"/>
  <c r="E161" i="40"/>
  <c r="D161" i="40"/>
  <c r="AC160" i="40"/>
  <c r="AB160" i="40"/>
  <c r="U160" i="40"/>
  <c r="T160" i="40"/>
  <c r="Q160" i="40"/>
  <c r="P160" i="40"/>
  <c r="M160" i="40"/>
  <c r="L160" i="40"/>
  <c r="I160" i="40"/>
  <c r="H160" i="40"/>
  <c r="E160" i="40"/>
  <c r="D160" i="40"/>
  <c r="AC159" i="40"/>
  <c r="AB159" i="40"/>
  <c r="U159" i="40"/>
  <c r="T159" i="40"/>
  <c r="T157" i="40" s="1"/>
  <c r="Q159" i="40"/>
  <c r="P159" i="40"/>
  <c r="M159" i="40"/>
  <c r="L159" i="40"/>
  <c r="L157" i="40" s="1"/>
  <c r="I159" i="40"/>
  <c r="H159" i="40"/>
  <c r="E159" i="40"/>
  <c r="D159" i="40"/>
  <c r="D157" i="40" s="1"/>
  <c r="AC157" i="40"/>
  <c r="AB157" i="40"/>
  <c r="Y157" i="40"/>
  <c r="X157" i="40"/>
  <c r="U157" i="40"/>
  <c r="Q157" i="40"/>
  <c r="P157" i="40"/>
  <c r="M157" i="40"/>
  <c r="I157" i="40"/>
  <c r="H157" i="40"/>
  <c r="E157" i="40"/>
  <c r="AC155" i="40"/>
  <c r="AB155" i="40"/>
  <c r="U155" i="40"/>
  <c r="T155" i="40"/>
  <c r="Q155" i="40"/>
  <c r="P155" i="40"/>
  <c r="M155" i="40"/>
  <c r="L155" i="40"/>
  <c r="I155" i="40"/>
  <c r="H155" i="40"/>
  <c r="E155" i="40"/>
  <c r="D155" i="40"/>
  <c r="AC154" i="40"/>
  <c r="AB154" i="40"/>
  <c r="U154" i="40"/>
  <c r="T154" i="40"/>
  <c r="Q154" i="40"/>
  <c r="P154" i="40"/>
  <c r="M154" i="40"/>
  <c r="L154" i="40"/>
  <c r="I154" i="40"/>
  <c r="H154" i="40"/>
  <c r="E154" i="40"/>
  <c r="D154" i="40"/>
  <c r="AC153" i="40"/>
  <c r="AB153" i="40"/>
  <c r="U153" i="40"/>
  <c r="T153" i="40"/>
  <c r="Q153" i="40"/>
  <c r="P153" i="40"/>
  <c r="M153" i="40"/>
  <c r="L153" i="40"/>
  <c r="I153" i="40"/>
  <c r="H153" i="40"/>
  <c r="E153" i="40"/>
  <c r="D153" i="40"/>
  <c r="AC152" i="40"/>
  <c r="AB152" i="40"/>
  <c r="U152" i="40"/>
  <c r="T152" i="40"/>
  <c r="Q152" i="40"/>
  <c r="P152" i="40"/>
  <c r="M152" i="40"/>
  <c r="L152" i="40"/>
  <c r="I152" i="40"/>
  <c r="H152" i="40"/>
  <c r="E152" i="40"/>
  <c r="D152" i="40"/>
  <c r="AC151" i="40"/>
  <c r="AB151" i="40"/>
  <c r="U151" i="40"/>
  <c r="T151" i="40"/>
  <c r="Q151" i="40"/>
  <c r="P151" i="40"/>
  <c r="M151" i="40"/>
  <c r="L151" i="40"/>
  <c r="I151" i="40"/>
  <c r="H151" i="40"/>
  <c r="E151" i="40"/>
  <c r="D151" i="40"/>
  <c r="AC150" i="40"/>
  <c r="AB150" i="40"/>
  <c r="U150" i="40"/>
  <c r="T150" i="40"/>
  <c r="Q150" i="40"/>
  <c r="P150" i="40"/>
  <c r="M150" i="40"/>
  <c r="L150" i="40"/>
  <c r="I150" i="40"/>
  <c r="H150" i="40"/>
  <c r="E150" i="40"/>
  <c r="D150" i="40"/>
  <c r="AC149" i="40"/>
  <c r="AB149" i="40"/>
  <c r="U149" i="40"/>
  <c r="T149" i="40"/>
  <c r="Q149" i="40"/>
  <c r="P149" i="40"/>
  <c r="M149" i="40"/>
  <c r="L149" i="40"/>
  <c r="I149" i="40"/>
  <c r="H149" i="40"/>
  <c r="E149" i="40"/>
  <c r="D149" i="40"/>
  <c r="AC148" i="40"/>
  <c r="AB148" i="40"/>
  <c r="U148" i="40"/>
  <c r="T148" i="40"/>
  <c r="Q148" i="40"/>
  <c r="P148" i="40"/>
  <c r="M148" i="40"/>
  <c r="L148" i="40"/>
  <c r="I148" i="40"/>
  <c r="H148" i="40"/>
  <c r="E148" i="40"/>
  <c r="D148" i="40"/>
  <c r="AC147" i="40"/>
  <c r="AB147" i="40"/>
  <c r="U147" i="40"/>
  <c r="T147" i="40"/>
  <c r="Q147" i="40"/>
  <c r="P147" i="40"/>
  <c r="M147" i="40"/>
  <c r="L147" i="40"/>
  <c r="I147" i="40"/>
  <c r="H147" i="40"/>
  <c r="E147" i="40"/>
  <c r="D147" i="40"/>
  <c r="AC146" i="40"/>
  <c r="AB146" i="40"/>
  <c r="U146" i="40"/>
  <c r="T146" i="40"/>
  <c r="Q146" i="40"/>
  <c r="P146" i="40"/>
  <c r="M146" i="40"/>
  <c r="L146" i="40"/>
  <c r="I146" i="40"/>
  <c r="H146" i="40"/>
  <c r="E146" i="40"/>
  <c r="D146" i="40"/>
  <c r="AC145" i="40"/>
  <c r="AB145" i="40"/>
  <c r="U145" i="40"/>
  <c r="T145" i="40"/>
  <c r="Q145" i="40"/>
  <c r="P145" i="40"/>
  <c r="M145" i="40"/>
  <c r="L145" i="40"/>
  <c r="I145" i="40"/>
  <c r="H145" i="40"/>
  <c r="E145" i="40"/>
  <c r="D145" i="40"/>
  <c r="AC144" i="40"/>
  <c r="AB144" i="40"/>
  <c r="U144" i="40"/>
  <c r="T144" i="40"/>
  <c r="Q144" i="40"/>
  <c r="P144" i="40"/>
  <c r="M144" i="40"/>
  <c r="L144" i="40"/>
  <c r="I144" i="40"/>
  <c r="H144" i="40"/>
  <c r="E144" i="40"/>
  <c r="D144" i="40"/>
  <c r="AC143" i="40"/>
  <c r="AB143" i="40"/>
  <c r="U143" i="40"/>
  <c r="T143" i="40"/>
  <c r="Q143" i="40"/>
  <c r="P143" i="40"/>
  <c r="M143" i="40"/>
  <c r="L143" i="40"/>
  <c r="I143" i="40"/>
  <c r="H143" i="40"/>
  <c r="E143" i="40"/>
  <c r="D143" i="40"/>
  <c r="AC142" i="40"/>
  <c r="AB142" i="40"/>
  <c r="U142" i="40"/>
  <c r="T142" i="40"/>
  <c r="Q142" i="40"/>
  <c r="P142" i="40"/>
  <c r="M142" i="40"/>
  <c r="L142" i="40"/>
  <c r="I142" i="40"/>
  <c r="H142" i="40"/>
  <c r="E142" i="40"/>
  <c r="D142" i="40"/>
  <c r="AC141" i="40"/>
  <c r="AB141" i="40"/>
  <c r="U141" i="40"/>
  <c r="T141" i="40"/>
  <c r="Q141" i="40"/>
  <c r="P141" i="40"/>
  <c r="M141" i="40"/>
  <c r="L141" i="40"/>
  <c r="I141" i="40"/>
  <c r="H141" i="40"/>
  <c r="E141" i="40"/>
  <c r="D141" i="40"/>
  <c r="AC140" i="40"/>
  <c r="AB140" i="40"/>
  <c r="U140" i="40"/>
  <c r="T140" i="40"/>
  <c r="Q140" i="40"/>
  <c r="P140" i="40"/>
  <c r="M140" i="40"/>
  <c r="L140" i="40"/>
  <c r="I140" i="40"/>
  <c r="H140" i="40"/>
  <c r="E140" i="40"/>
  <c r="D140" i="40"/>
  <c r="AC139" i="40"/>
  <c r="AB139" i="40"/>
  <c r="U139" i="40"/>
  <c r="T139" i="40"/>
  <c r="Q139" i="40"/>
  <c r="P139" i="40"/>
  <c r="M139" i="40"/>
  <c r="L139" i="40"/>
  <c r="I139" i="40"/>
  <c r="H139" i="40"/>
  <c r="E139" i="40"/>
  <c r="D139" i="40"/>
  <c r="AC138" i="40"/>
  <c r="AB138" i="40"/>
  <c r="U138" i="40"/>
  <c r="T138" i="40"/>
  <c r="Q138" i="40"/>
  <c r="P138" i="40"/>
  <c r="M138" i="40"/>
  <c r="L138" i="40"/>
  <c r="I138" i="40"/>
  <c r="H138" i="40"/>
  <c r="E138" i="40"/>
  <c r="D138" i="40"/>
  <c r="AC137" i="40"/>
  <c r="AB137" i="40"/>
  <c r="U137" i="40"/>
  <c r="T137" i="40"/>
  <c r="Q137" i="40"/>
  <c r="P137" i="40"/>
  <c r="M137" i="40"/>
  <c r="L137" i="40"/>
  <c r="I137" i="40"/>
  <c r="H137" i="40"/>
  <c r="E137" i="40"/>
  <c r="D137" i="40"/>
  <c r="AC136" i="40"/>
  <c r="AB136" i="40"/>
  <c r="U136" i="40"/>
  <c r="T136" i="40"/>
  <c r="Q136" i="40"/>
  <c r="P136" i="40"/>
  <c r="M136" i="40"/>
  <c r="L136" i="40"/>
  <c r="I136" i="40"/>
  <c r="H136" i="40"/>
  <c r="E136" i="40"/>
  <c r="D136" i="40"/>
  <c r="AC135" i="40"/>
  <c r="AB135" i="40"/>
  <c r="U135" i="40"/>
  <c r="T135" i="40"/>
  <c r="Q135" i="40"/>
  <c r="P135" i="40"/>
  <c r="M135" i="40"/>
  <c r="L135" i="40"/>
  <c r="I135" i="40"/>
  <c r="H135" i="40"/>
  <c r="E135" i="40"/>
  <c r="D135" i="40"/>
  <c r="AC134" i="40"/>
  <c r="AB134" i="40"/>
  <c r="U134" i="40"/>
  <c r="T134" i="40"/>
  <c r="Q134" i="40"/>
  <c r="P134" i="40"/>
  <c r="P132" i="40" s="1"/>
  <c r="M134" i="40"/>
  <c r="L134" i="40"/>
  <c r="I134" i="40"/>
  <c r="H134" i="40"/>
  <c r="H132" i="40" s="1"/>
  <c r="E134" i="40"/>
  <c r="D134" i="40"/>
  <c r="AC132" i="40"/>
  <c r="AB132" i="40"/>
  <c r="Y132" i="40"/>
  <c r="X132" i="40"/>
  <c r="U132" i="40"/>
  <c r="T132" i="40"/>
  <c r="Q132" i="40"/>
  <c r="M132" i="40"/>
  <c r="L132" i="40"/>
  <c r="I132" i="40"/>
  <c r="E132" i="40"/>
  <c r="D132" i="40"/>
  <c r="AC130" i="40"/>
  <c r="AB130" i="40"/>
  <c r="U130" i="40"/>
  <c r="T130" i="40"/>
  <c r="Q130" i="40"/>
  <c r="P130" i="40"/>
  <c r="M130" i="40"/>
  <c r="L130" i="40"/>
  <c r="I130" i="40"/>
  <c r="H130" i="40"/>
  <c r="E130" i="40"/>
  <c r="D130" i="40"/>
  <c r="AC129" i="40"/>
  <c r="AB129" i="40"/>
  <c r="U129" i="40"/>
  <c r="T129" i="40"/>
  <c r="Q129" i="40"/>
  <c r="P129" i="40"/>
  <c r="M129" i="40"/>
  <c r="L129" i="40"/>
  <c r="I129" i="40"/>
  <c r="H129" i="40"/>
  <c r="E129" i="40"/>
  <c r="D129" i="40"/>
  <c r="AC128" i="40"/>
  <c r="AB128" i="40"/>
  <c r="U128" i="40"/>
  <c r="T128" i="40"/>
  <c r="Q128" i="40"/>
  <c r="P128" i="40"/>
  <c r="M128" i="40"/>
  <c r="L128" i="40"/>
  <c r="I128" i="40"/>
  <c r="H128" i="40"/>
  <c r="E128" i="40"/>
  <c r="D128" i="40"/>
  <c r="AC127" i="40"/>
  <c r="AB127" i="40"/>
  <c r="U127" i="40"/>
  <c r="T127" i="40"/>
  <c r="Q127" i="40"/>
  <c r="P127" i="40"/>
  <c r="M127" i="40"/>
  <c r="L127" i="40"/>
  <c r="I127" i="40"/>
  <c r="H127" i="40"/>
  <c r="E127" i="40"/>
  <c r="D127" i="40"/>
  <c r="AC126" i="40"/>
  <c r="AB126" i="40"/>
  <c r="U126" i="40"/>
  <c r="T126" i="40"/>
  <c r="Q126" i="40"/>
  <c r="P126" i="40"/>
  <c r="M126" i="40"/>
  <c r="L126" i="40"/>
  <c r="I126" i="40"/>
  <c r="H126" i="40"/>
  <c r="E126" i="40"/>
  <c r="D126" i="40"/>
  <c r="AC125" i="40"/>
  <c r="AB125" i="40"/>
  <c r="U125" i="40"/>
  <c r="T125" i="40"/>
  <c r="Q125" i="40"/>
  <c r="P125" i="40"/>
  <c r="M125" i="40"/>
  <c r="L125" i="40"/>
  <c r="I125" i="40"/>
  <c r="H125" i="40"/>
  <c r="E125" i="40"/>
  <c r="D125" i="40"/>
  <c r="AC124" i="40"/>
  <c r="AB124" i="40"/>
  <c r="U124" i="40"/>
  <c r="T124" i="40"/>
  <c r="Q124" i="40"/>
  <c r="P124" i="40"/>
  <c r="M124" i="40"/>
  <c r="L124" i="40"/>
  <c r="I124" i="40"/>
  <c r="H124" i="40"/>
  <c r="E124" i="40"/>
  <c r="D124" i="40"/>
  <c r="AC123" i="40"/>
  <c r="AB123" i="40"/>
  <c r="X123" i="40"/>
  <c r="U123" i="40"/>
  <c r="T123" i="40"/>
  <c r="Q123" i="40"/>
  <c r="P123" i="40"/>
  <c r="M123" i="40"/>
  <c r="L123" i="40"/>
  <c r="I123" i="40"/>
  <c r="H123" i="40"/>
  <c r="E123" i="40"/>
  <c r="D123" i="40"/>
  <c r="AC122" i="40"/>
  <c r="AB122" i="40"/>
  <c r="U122" i="40"/>
  <c r="T122" i="40"/>
  <c r="Q122" i="40"/>
  <c r="P122" i="40"/>
  <c r="M122" i="40"/>
  <c r="L122" i="40"/>
  <c r="I122" i="40"/>
  <c r="H122" i="40"/>
  <c r="E122" i="40"/>
  <c r="D122" i="40"/>
  <c r="AC121" i="40"/>
  <c r="AB121" i="40"/>
  <c r="U121" i="40"/>
  <c r="T121" i="40"/>
  <c r="Q121" i="40"/>
  <c r="P121" i="40"/>
  <c r="M121" i="40"/>
  <c r="L121" i="40"/>
  <c r="I121" i="40"/>
  <c r="H121" i="40"/>
  <c r="E121" i="40"/>
  <c r="D121" i="40"/>
  <c r="AC120" i="40"/>
  <c r="AB120" i="40"/>
  <c r="X120" i="40"/>
  <c r="U120" i="40"/>
  <c r="T120" i="40"/>
  <c r="Q120" i="40"/>
  <c r="P120" i="40"/>
  <c r="M120" i="40"/>
  <c r="L120" i="40"/>
  <c r="I120" i="40"/>
  <c r="H120" i="40"/>
  <c r="E120" i="40"/>
  <c r="D120" i="40"/>
  <c r="AC119" i="40"/>
  <c r="AB119" i="40"/>
  <c r="U119" i="40"/>
  <c r="T119" i="40"/>
  <c r="Q119" i="40"/>
  <c r="P119" i="40"/>
  <c r="M119" i="40"/>
  <c r="L119" i="40"/>
  <c r="I119" i="40"/>
  <c r="H119" i="40"/>
  <c r="E119" i="40"/>
  <c r="D119" i="40"/>
  <c r="AC118" i="40"/>
  <c r="AB118" i="40"/>
  <c r="Y118" i="40"/>
  <c r="X118" i="40"/>
  <c r="X111" i="40" s="1"/>
  <c r="U118" i="40"/>
  <c r="T118" i="40"/>
  <c r="Q118" i="40"/>
  <c r="P118" i="40"/>
  <c r="M118" i="40"/>
  <c r="L118" i="40"/>
  <c r="I118" i="40"/>
  <c r="H118" i="40"/>
  <c r="E118" i="40"/>
  <c r="D118" i="40"/>
  <c r="AC117" i="40"/>
  <c r="AB117" i="40"/>
  <c r="U117" i="40"/>
  <c r="T117" i="40"/>
  <c r="Q117" i="40"/>
  <c r="P117" i="40"/>
  <c r="M117" i="40"/>
  <c r="L117" i="40"/>
  <c r="I117" i="40"/>
  <c r="H117" i="40"/>
  <c r="E117" i="40"/>
  <c r="D117" i="40"/>
  <c r="AC116" i="40"/>
  <c r="AB116" i="40"/>
  <c r="U116" i="40"/>
  <c r="T116" i="40"/>
  <c r="Q116" i="40"/>
  <c r="P116" i="40"/>
  <c r="M116" i="40"/>
  <c r="L116" i="40"/>
  <c r="I116" i="40"/>
  <c r="H116" i="40"/>
  <c r="E116" i="40"/>
  <c r="D116" i="40"/>
  <c r="AC115" i="40"/>
  <c r="AB115" i="40"/>
  <c r="U115" i="40"/>
  <c r="T115" i="40"/>
  <c r="T111" i="40" s="1"/>
  <c r="Q115" i="40"/>
  <c r="P115" i="40"/>
  <c r="P111" i="40" s="1"/>
  <c r="M115" i="40"/>
  <c r="L115" i="40"/>
  <c r="L111" i="40" s="1"/>
  <c r="I115" i="40"/>
  <c r="H115" i="40"/>
  <c r="H111" i="40" s="1"/>
  <c r="E115" i="40"/>
  <c r="D115" i="40"/>
  <c r="D111" i="40" s="1"/>
  <c r="AC114" i="40"/>
  <c r="AB114" i="40"/>
  <c r="AB111" i="40" s="1"/>
  <c r="X114" i="40"/>
  <c r="U114" i="40"/>
  <c r="T114" i="40"/>
  <c r="Q114" i="40"/>
  <c r="P114" i="40"/>
  <c r="M114" i="40"/>
  <c r="L114" i="40"/>
  <c r="I114" i="40"/>
  <c r="H114" i="40"/>
  <c r="E114" i="40"/>
  <c r="D114" i="40"/>
  <c r="AC113" i="40"/>
  <c r="AB113" i="40"/>
  <c r="U113" i="40"/>
  <c r="T113" i="40"/>
  <c r="Q113" i="40"/>
  <c r="P113" i="40"/>
  <c r="M113" i="40"/>
  <c r="L113" i="40"/>
  <c r="I113" i="40"/>
  <c r="H113" i="40"/>
  <c r="E113" i="40"/>
  <c r="D113" i="40"/>
  <c r="AC111" i="40"/>
  <c r="Y111" i="40"/>
  <c r="U111" i="40"/>
  <c r="Q111" i="40"/>
  <c r="M111" i="40"/>
  <c r="I111" i="40"/>
  <c r="E111" i="40"/>
  <c r="AC109" i="40"/>
  <c r="AB109" i="40"/>
  <c r="U109" i="40"/>
  <c r="T109" i="40"/>
  <c r="Q109" i="40"/>
  <c r="P109" i="40"/>
  <c r="M109" i="40"/>
  <c r="L109" i="40"/>
  <c r="I109" i="40"/>
  <c r="H109" i="40"/>
  <c r="E109" i="40"/>
  <c r="D109" i="40"/>
  <c r="AC108" i="40"/>
  <c r="AB108" i="40"/>
  <c r="U108" i="40"/>
  <c r="T108" i="40"/>
  <c r="Q108" i="40"/>
  <c r="P108" i="40"/>
  <c r="M108" i="40"/>
  <c r="L108" i="40"/>
  <c r="I108" i="40"/>
  <c r="H108" i="40"/>
  <c r="E108" i="40"/>
  <c r="D108" i="40"/>
  <c r="AC107" i="40"/>
  <c r="AB107" i="40"/>
  <c r="U107" i="40"/>
  <c r="T107" i="40"/>
  <c r="Q107" i="40"/>
  <c r="P107" i="40"/>
  <c r="M107" i="40"/>
  <c r="L107" i="40"/>
  <c r="I107" i="40"/>
  <c r="H107" i="40"/>
  <c r="E107" i="40"/>
  <c r="D107" i="40"/>
  <c r="AC106" i="40"/>
  <c r="AB106" i="40"/>
  <c r="U106" i="40"/>
  <c r="T106" i="40"/>
  <c r="Q106" i="40"/>
  <c r="P106" i="40"/>
  <c r="M106" i="40"/>
  <c r="L106" i="40"/>
  <c r="I106" i="40"/>
  <c r="H106" i="40"/>
  <c r="E106" i="40"/>
  <c r="D106" i="40"/>
  <c r="AC105" i="40"/>
  <c r="AB105" i="40"/>
  <c r="U105" i="40"/>
  <c r="T105" i="40"/>
  <c r="Q105" i="40"/>
  <c r="P105" i="40"/>
  <c r="M105" i="40"/>
  <c r="L105" i="40"/>
  <c r="I105" i="40"/>
  <c r="H105" i="40"/>
  <c r="E105" i="40"/>
  <c r="D105" i="40"/>
  <c r="AC104" i="40"/>
  <c r="AB104" i="40"/>
  <c r="U104" i="40"/>
  <c r="T104" i="40"/>
  <c r="Q104" i="40"/>
  <c r="P104" i="40"/>
  <c r="M104" i="40"/>
  <c r="L104" i="40"/>
  <c r="I104" i="40"/>
  <c r="H104" i="40"/>
  <c r="E104" i="40"/>
  <c r="D104" i="40"/>
  <c r="AC103" i="40"/>
  <c r="AB103" i="40"/>
  <c r="U103" i="40"/>
  <c r="T103" i="40"/>
  <c r="Q103" i="40"/>
  <c r="P103" i="40"/>
  <c r="M103" i="40"/>
  <c r="L103" i="40"/>
  <c r="I103" i="40"/>
  <c r="H103" i="40"/>
  <c r="E103" i="40"/>
  <c r="D103" i="40"/>
  <c r="AC102" i="40"/>
  <c r="AB102" i="40"/>
  <c r="U102" i="40"/>
  <c r="T102" i="40"/>
  <c r="Q102" i="40"/>
  <c r="P102" i="40"/>
  <c r="M102" i="40"/>
  <c r="L102" i="40"/>
  <c r="I102" i="40"/>
  <c r="H102" i="40"/>
  <c r="E102" i="40"/>
  <c r="D102" i="40"/>
  <c r="AC101" i="40"/>
  <c r="AB101" i="40"/>
  <c r="U101" i="40"/>
  <c r="T101" i="40"/>
  <c r="Q101" i="40"/>
  <c r="P101" i="40"/>
  <c r="M101" i="40"/>
  <c r="L101" i="40"/>
  <c r="I101" i="40"/>
  <c r="H101" i="40"/>
  <c r="E101" i="40"/>
  <c r="D101" i="40"/>
  <c r="AC100" i="40"/>
  <c r="AB100" i="40"/>
  <c r="U100" i="40"/>
  <c r="T100" i="40"/>
  <c r="Q100" i="40"/>
  <c r="P100" i="40"/>
  <c r="M100" i="40"/>
  <c r="L100" i="40"/>
  <c r="I100" i="40"/>
  <c r="H100" i="40"/>
  <c r="E100" i="40"/>
  <c r="D100" i="40"/>
  <c r="AC99" i="40"/>
  <c r="AB99" i="40"/>
  <c r="U99" i="40"/>
  <c r="T99" i="40"/>
  <c r="Q99" i="40"/>
  <c r="P99" i="40"/>
  <c r="M99" i="40"/>
  <c r="L99" i="40"/>
  <c r="I99" i="40"/>
  <c r="H99" i="40"/>
  <c r="E99" i="40"/>
  <c r="D99" i="40"/>
  <c r="AC98" i="40"/>
  <c r="AB98" i="40"/>
  <c r="U98" i="40"/>
  <c r="T98" i="40"/>
  <c r="Q98" i="40"/>
  <c r="P98" i="40"/>
  <c r="M98" i="40"/>
  <c r="L98" i="40"/>
  <c r="I98" i="40"/>
  <c r="H98" i="40"/>
  <c r="E98" i="40"/>
  <c r="D98" i="40"/>
  <c r="AC96" i="40"/>
  <c r="AB96" i="40"/>
  <c r="Y96" i="40"/>
  <c r="X96" i="40"/>
  <c r="U96" i="40"/>
  <c r="T96" i="40"/>
  <c r="Q96" i="40"/>
  <c r="P96" i="40"/>
  <c r="M96" i="40"/>
  <c r="L96" i="40"/>
  <c r="I96" i="40"/>
  <c r="H96" i="40"/>
  <c r="E96" i="40"/>
  <c r="D96" i="40"/>
  <c r="AC94" i="40"/>
  <c r="AB94" i="40"/>
  <c r="U94" i="40"/>
  <c r="T94" i="40"/>
  <c r="Q94" i="40"/>
  <c r="P94" i="40"/>
  <c r="M94" i="40"/>
  <c r="L94" i="40"/>
  <c r="I94" i="40"/>
  <c r="H94" i="40"/>
  <c r="E94" i="40"/>
  <c r="D94" i="40"/>
  <c r="AC93" i="40"/>
  <c r="AB93" i="40"/>
  <c r="U93" i="40"/>
  <c r="T93" i="40"/>
  <c r="Q93" i="40"/>
  <c r="P93" i="40"/>
  <c r="M93" i="40"/>
  <c r="L93" i="40"/>
  <c r="I93" i="40"/>
  <c r="H93" i="40"/>
  <c r="E93" i="40"/>
  <c r="D93" i="40"/>
  <c r="AC92" i="40"/>
  <c r="AB92" i="40"/>
  <c r="U92" i="40"/>
  <c r="T92" i="40"/>
  <c r="Q92" i="40"/>
  <c r="P92" i="40"/>
  <c r="M92" i="40"/>
  <c r="L92" i="40"/>
  <c r="I92" i="40"/>
  <c r="H92" i="40"/>
  <c r="E92" i="40"/>
  <c r="D92" i="40"/>
  <c r="AC91" i="40"/>
  <c r="AB91" i="40"/>
  <c r="U91" i="40"/>
  <c r="T91" i="40"/>
  <c r="Q91" i="40"/>
  <c r="P91" i="40"/>
  <c r="M91" i="40"/>
  <c r="L91" i="40"/>
  <c r="I91" i="40"/>
  <c r="H91" i="40"/>
  <c r="E91" i="40"/>
  <c r="D91" i="40"/>
  <c r="AC90" i="40"/>
  <c r="AB90" i="40"/>
  <c r="U90" i="40"/>
  <c r="T90" i="40"/>
  <c r="Q90" i="40"/>
  <c r="P90" i="40"/>
  <c r="M90" i="40"/>
  <c r="L90" i="40"/>
  <c r="I90" i="40"/>
  <c r="H90" i="40"/>
  <c r="E90" i="40"/>
  <c r="D90" i="40"/>
  <c r="AC89" i="40"/>
  <c r="AB89" i="40"/>
  <c r="U89" i="40"/>
  <c r="T89" i="40"/>
  <c r="Q89" i="40"/>
  <c r="P89" i="40"/>
  <c r="M89" i="40"/>
  <c r="L89" i="40"/>
  <c r="I89" i="40"/>
  <c r="H89" i="40"/>
  <c r="E89" i="40"/>
  <c r="D89" i="40"/>
  <c r="AC88" i="40"/>
  <c r="AB88" i="40"/>
  <c r="U88" i="40"/>
  <c r="T88" i="40"/>
  <c r="Q88" i="40"/>
  <c r="P88" i="40"/>
  <c r="M88" i="40"/>
  <c r="L88" i="40"/>
  <c r="I88" i="40"/>
  <c r="H88" i="40"/>
  <c r="E88" i="40"/>
  <c r="D88" i="40"/>
  <c r="AC87" i="40"/>
  <c r="AB87" i="40"/>
  <c r="U87" i="40"/>
  <c r="T87" i="40"/>
  <c r="Q87" i="40"/>
  <c r="P87" i="40"/>
  <c r="M87" i="40"/>
  <c r="L87" i="40"/>
  <c r="I87" i="40"/>
  <c r="H87" i="40"/>
  <c r="E87" i="40"/>
  <c r="D87" i="40"/>
  <c r="AC86" i="40"/>
  <c r="AB86" i="40"/>
  <c r="U86" i="40"/>
  <c r="T86" i="40"/>
  <c r="Q86" i="40"/>
  <c r="P86" i="40"/>
  <c r="M86" i="40"/>
  <c r="L86" i="40"/>
  <c r="I86" i="40"/>
  <c r="H86" i="40"/>
  <c r="E86" i="40"/>
  <c r="D86" i="40"/>
  <c r="AC85" i="40"/>
  <c r="AB85" i="40"/>
  <c r="U85" i="40"/>
  <c r="T85" i="40"/>
  <c r="Q85" i="40"/>
  <c r="P85" i="40"/>
  <c r="M85" i="40"/>
  <c r="L85" i="40"/>
  <c r="I85" i="40"/>
  <c r="H85" i="40"/>
  <c r="E85" i="40"/>
  <c r="D85" i="40"/>
  <c r="AC84" i="40"/>
  <c r="AB84" i="40"/>
  <c r="U84" i="40"/>
  <c r="T84" i="40"/>
  <c r="Q84" i="40"/>
  <c r="P84" i="40"/>
  <c r="M84" i="40"/>
  <c r="L84" i="40"/>
  <c r="I84" i="40"/>
  <c r="H84" i="40"/>
  <c r="E84" i="40"/>
  <c r="D84" i="40"/>
  <c r="AC83" i="40"/>
  <c r="AB83" i="40"/>
  <c r="U83" i="40"/>
  <c r="T83" i="40"/>
  <c r="Q83" i="40"/>
  <c r="P83" i="40"/>
  <c r="M83" i="40"/>
  <c r="L83" i="40"/>
  <c r="I83" i="40"/>
  <c r="H83" i="40"/>
  <c r="E83" i="40"/>
  <c r="D83" i="40"/>
  <c r="AC82" i="40"/>
  <c r="AB82" i="40"/>
  <c r="U82" i="40"/>
  <c r="T82" i="40"/>
  <c r="Q82" i="40"/>
  <c r="P82" i="40"/>
  <c r="M82" i="40"/>
  <c r="L82" i="40"/>
  <c r="I82" i="40"/>
  <c r="H82" i="40"/>
  <c r="E82" i="40"/>
  <c r="D82" i="40"/>
  <c r="AC81" i="40"/>
  <c r="AB81" i="40"/>
  <c r="U81" i="40"/>
  <c r="T81" i="40"/>
  <c r="Q81" i="40"/>
  <c r="P81" i="40"/>
  <c r="M81" i="40"/>
  <c r="L81" i="40"/>
  <c r="I81" i="40"/>
  <c r="H81" i="40"/>
  <c r="E81" i="40"/>
  <c r="D81" i="40"/>
  <c r="AC80" i="40"/>
  <c r="AB80" i="40"/>
  <c r="U80" i="40"/>
  <c r="T80" i="40"/>
  <c r="Q80" i="40"/>
  <c r="P80" i="40"/>
  <c r="M80" i="40"/>
  <c r="L80" i="40"/>
  <c r="I80" i="40"/>
  <c r="H80" i="40"/>
  <c r="E80" i="40"/>
  <c r="D80" i="40"/>
  <c r="AC79" i="40"/>
  <c r="AB79" i="40"/>
  <c r="U79" i="40"/>
  <c r="T79" i="40"/>
  <c r="Q79" i="40"/>
  <c r="P79" i="40"/>
  <c r="M79" i="40"/>
  <c r="L79" i="40"/>
  <c r="I79" i="40"/>
  <c r="H79" i="40"/>
  <c r="E79" i="40"/>
  <c r="D79" i="40"/>
  <c r="AC78" i="40"/>
  <c r="AB78" i="40"/>
  <c r="U78" i="40"/>
  <c r="T78" i="40"/>
  <c r="Q78" i="40"/>
  <c r="P78" i="40"/>
  <c r="M78" i="40"/>
  <c r="L78" i="40"/>
  <c r="I78" i="40"/>
  <c r="H78" i="40"/>
  <c r="E78" i="40"/>
  <c r="D78" i="40"/>
  <c r="AC77" i="40"/>
  <c r="AB77" i="40"/>
  <c r="U77" i="40"/>
  <c r="T77" i="40"/>
  <c r="Q77" i="40"/>
  <c r="P77" i="40"/>
  <c r="M77" i="40"/>
  <c r="L77" i="40"/>
  <c r="I77" i="40"/>
  <c r="H77" i="40"/>
  <c r="E77" i="40"/>
  <c r="D77" i="40"/>
  <c r="AC76" i="40"/>
  <c r="AB76" i="40"/>
  <c r="U76" i="40"/>
  <c r="T76" i="40"/>
  <c r="Q76" i="40"/>
  <c r="P76" i="40"/>
  <c r="M76" i="40"/>
  <c r="L76" i="40"/>
  <c r="I76" i="40"/>
  <c r="H76" i="40"/>
  <c r="E76" i="40"/>
  <c r="D76" i="40"/>
  <c r="AC75" i="40"/>
  <c r="AB75" i="40"/>
  <c r="U75" i="40"/>
  <c r="T75" i="40"/>
  <c r="Q75" i="40"/>
  <c r="P75" i="40"/>
  <c r="M75" i="40"/>
  <c r="L75" i="40"/>
  <c r="I75" i="40"/>
  <c r="H75" i="40"/>
  <c r="E75" i="40"/>
  <c r="D75" i="40"/>
  <c r="AC74" i="40"/>
  <c r="AB74" i="40"/>
  <c r="X74" i="40"/>
  <c r="U74" i="40"/>
  <c r="T74" i="40"/>
  <c r="Q74" i="40"/>
  <c r="P74" i="40"/>
  <c r="M74" i="40"/>
  <c r="L74" i="40"/>
  <c r="I74" i="40"/>
  <c r="H74" i="40"/>
  <c r="E74" i="40"/>
  <c r="D74" i="40"/>
  <c r="AC73" i="40"/>
  <c r="AB73" i="40"/>
  <c r="U73" i="40"/>
  <c r="T73" i="40"/>
  <c r="Q73" i="40"/>
  <c r="P73" i="40"/>
  <c r="M73" i="40"/>
  <c r="L73" i="40"/>
  <c r="I73" i="40"/>
  <c r="H73" i="40"/>
  <c r="E73" i="40"/>
  <c r="D73" i="40"/>
  <c r="AC72" i="40"/>
  <c r="AB72" i="40"/>
  <c r="Y72" i="40"/>
  <c r="X72" i="40"/>
  <c r="U72" i="40"/>
  <c r="T72" i="40"/>
  <c r="Q72" i="40"/>
  <c r="P72" i="40"/>
  <c r="M72" i="40"/>
  <c r="L72" i="40"/>
  <c r="I72" i="40"/>
  <c r="H72" i="40"/>
  <c r="E72" i="40"/>
  <c r="D72" i="40"/>
  <c r="AC71" i="40"/>
  <c r="AB71" i="40"/>
  <c r="Y71" i="40"/>
  <c r="X71" i="40"/>
  <c r="U71" i="40"/>
  <c r="T71" i="40"/>
  <c r="Q71" i="40"/>
  <c r="P71" i="40"/>
  <c r="M71" i="40"/>
  <c r="L71" i="40"/>
  <c r="I71" i="40"/>
  <c r="H71" i="40"/>
  <c r="E71" i="40"/>
  <c r="D71" i="40"/>
  <c r="AC70" i="40"/>
  <c r="AB70" i="40"/>
  <c r="U70" i="40"/>
  <c r="T70" i="40"/>
  <c r="Q70" i="40"/>
  <c r="P70" i="40"/>
  <c r="M70" i="40"/>
  <c r="L70" i="40"/>
  <c r="I70" i="40"/>
  <c r="H70" i="40"/>
  <c r="E70" i="40"/>
  <c r="D70" i="40"/>
  <c r="AC69" i="40"/>
  <c r="AB69" i="40"/>
  <c r="U69" i="40"/>
  <c r="T69" i="40"/>
  <c r="Q69" i="40"/>
  <c r="P69" i="40"/>
  <c r="M69" i="40"/>
  <c r="L69" i="40"/>
  <c r="I69" i="40"/>
  <c r="H69" i="40"/>
  <c r="E69" i="40"/>
  <c r="D69" i="40"/>
  <c r="AC68" i="40"/>
  <c r="AB68" i="40"/>
  <c r="U68" i="40"/>
  <c r="T68" i="40"/>
  <c r="Q68" i="40"/>
  <c r="P68" i="40"/>
  <c r="M68" i="40"/>
  <c r="L68" i="40"/>
  <c r="I68" i="40"/>
  <c r="H68" i="40"/>
  <c r="E68" i="40"/>
  <c r="D68" i="40"/>
  <c r="AC67" i="40"/>
  <c r="AB67" i="40"/>
  <c r="U67" i="40"/>
  <c r="T67" i="40"/>
  <c r="Q67" i="40"/>
  <c r="P67" i="40"/>
  <c r="M67" i="40"/>
  <c r="L67" i="40"/>
  <c r="I67" i="40"/>
  <c r="H67" i="40"/>
  <c r="E67" i="40"/>
  <c r="D67" i="40"/>
  <c r="AC66" i="40"/>
  <c r="AB66" i="40"/>
  <c r="U66" i="40"/>
  <c r="T66" i="40"/>
  <c r="Q66" i="40"/>
  <c r="P66" i="40"/>
  <c r="M66" i="40"/>
  <c r="L66" i="40"/>
  <c r="I66" i="40"/>
  <c r="H66" i="40"/>
  <c r="E66" i="40"/>
  <c r="D66" i="40"/>
  <c r="AC65" i="40"/>
  <c r="AB65" i="40"/>
  <c r="U65" i="40"/>
  <c r="T65" i="40"/>
  <c r="Q65" i="40"/>
  <c r="P65" i="40"/>
  <c r="M65" i="40"/>
  <c r="L65" i="40"/>
  <c r="I65" i="40"/>
  <c r="H65" i="40"/>
  <c r="E65" i="40"/>
  <c r="D65" i="40"/>
  <c r="AC64" i="40"/>
  <c r="AB64" i="40"/>
  <c r="U64" i="40"/>
  <c r="T64" i="40"/>
  <c r="Q64" i="40"/>
  <c r="P64" i="40"/>
  <c r="M64" i="40"/>
  <c r="L64" i="40"/>
  <c r="I64" i="40"/>
  <c r="H64" i="40"/>
  <c r="E64" i="40"/>
  <c r="D64" i="40"/>
  <c r="AC63" i="40"/>
  <c r="AB63" i="40"/>
  <c r="U63" i="40"/>
  <c r="T63" i="40"/>
  <c r="Q63" i="40"/>
  <c r="P63" i="40"/>
  <c r="M63" i="40"/>
  <c r="L63" i="40"/>
  <c r="I63" i="40"/>
  <c r="H63" i="40"/>
  <c r="E63" i="40"/>
  <c r="D63" i="40"/>
  <c r="AC62" i="40"/>
  <c r="AB62" i="40"/>
  <c r="Y62" i="40"/>
  <c r="X62" i="40"/>
  <c r="U62" i="40"/>
  <c r="T62" i="40"/>
  <c r="Q62" i="40"/>
  <c r="P62" i="40"/>
  <c r="M62" i="40"/>
  <c r="L62" i="40"/>
  <c r="I62" i="40"/>
  <c r="H62" i="40"/>
  <c r="E62" i="40"/>
  <c r="D62" i="40"/>
  <c r="AC61" i="40"/>
  <c r="AB61" i="40"/>
  <c r="Y61" i="40"/>
  <c r="X61" i="40"/>
  <c r="U61" i="40"/>
  <c r="T61" i="40"/>
  <c r="Q61" i="40"/>
  <c r="P61" i="40"/>
  <c r="M61" i="40"/>
  <c r="L61" i="40"/>
  <c r="I61" i="40"/>
  <c r="H61" i="40"/>
  <c r="E61" i="40"/>
  <c r="D61" i="40"/>
  <c r="AC60" i="40"/>
  <c r="AB60" i="40"/>
  <c r="U60" i="40"/>
  <c r="T60" i="40"/>
  <c r="Q60" i="40"/>
  <c r="P60" i="40"/>
  <c r="M60" i="40"/>
  <c r="L60" i="40"/>
  <c r="I60" i="40"/>
  <c r="H60" i="40"/>
  <c r="E60" i="40"/>
  <c r="D60" i="40"/>
  <c r="AC59" i="40"/>
  <c r="AB59" i="40"/>
  <c r="U59" i="40"/>
  <c r="T59" i="40"/>
  <c r="Q59" i="40"/>
  <c r="P59" i="40"/>
  <c r="M59" i="40"/>
  <c r="L59" i="40"/>
  <c r="I59" i="40"/>
  <c r="H59" i="40"/>
  <c r="E59" i="40"/>
  <c r="D59" i="40"/>
  <c r="AC58" i="40"/>
  <c r="AB58" i="40"/>
  <c r="Y58" i="40"/>
  <c r="X58" i="40"/>
  <c r="U58" i="40"/>
  <c r="T58" i="40"/>
  <c r="Q58" i="40"/>
  <c r="P58" i="40"/>
  <c r="M58" i="40"/>
  <c r="L58" i="40"/>
  <c r="I58" i="40"/>
  <c r="H58" i="40"/>
  <c r="E58" i="40"/>
  <c r="D58" i="40"/>
  <c r="AC57" i="40"/>
  <c r="AB57" i="40"/>
  <c r="U57" i="40"/>
  <c r="T57" i="40"/>
  <c r="Q57" i="40"/>
  <c r="P57" i="40"/>
  <c r="M57" i="40"/>
  <c r="L57" i="40"/>
  <c r="I57" i="40"/>
  <c r="H57" i="40"/>
  <c r="E57" i="40"/>
  <c r="D57" i="40"/>
  <c r="AC56" i="40"/>
  <c r="AB56" i="40"/>
  <c r="Y56" i="40"/>
  <c r="X56" i="40"/>
  <c r="X54" i="40" s="1"/>
  <c r="U56" i="40"/>
  <c r="T56" i="40"/>
  <c r="Q56" i="40"/>
  <c r="P56" i="40"/>
  <c r="P54" i="40" s="1"/>
  <c r="M56" i="40"/>
  <c r="L56" i="40"/>
  <c r="I56" i="40"/>
  <c r="H56" i="40"/>
  <c r="H54" i="40" s="1"/>
  <c r="E56" i="40"/>
  <c r="D56" i="40"/>
  <c r="AC54" i="40"/>
  <c r="AB54" i="40"/>
  <c r="Y54" i="40"/>
  <c r="U54" i="40"/>
  <c r="T54" i="40"/>
  <c r="Q54" i="40"/>
  <c r="M54" i="40"/>
  <c r="L54" i="40"/>
  <c r="I54" i="40"/>
  <c r="E54" i="40"/>
  <c r="D54" i="40"/>
  <c r="AC52" i="40"/>
  <c r="AB52" i="40"/>
  <c r="X52" i="40"/>
  <c r="U52" i="40"/>
  <c r="T52" i="40"/>
  <c r="Q52" i="40"/>
  <c r="P52" i="40"/>
  <c r="M52" i="40"/>
  <c r="L52" i="40"/>
  <c r="I52" i="40"/>
  <c r="H52" i="40"/>
  <c r="E52" i="40"/>
  <c r="D52" i="40"/>
  <c r="AC51" i="40"/>
  <c r="AB51" i="40"/>
  <c r="X51" i="40"/>
  <c r="U51" i="40"/>
  <c r="T51" i="40"/>
  <c r="Q51" i="40"/>
  <c r="P51" i="40"/>
  <c r="M51" i="40"/>
  <c r="L51" i="40"/>
  <c r="I51" i="40"/>
  <c r="H51" i="40"/>
  <c r="E51" i="40"/>
  <c r="D51" i="40"/>
  <c r="AC50" i="40"/>
  <c r="AB50" i="40"/>
  <c r="X50" i="40"/>
  <c r="U50" i="40"/>
  <c r="T50" i="40"/>
  <c r="Q50" i="40"/>
  <c r="P50" i="40"/>
  <c r="M50" i="40"/>
  <c r="L50" i="40"/>
  <c r="I50" i="40"/>
  <c r="H50" i="40"/>
  <c r="E50" i="40"/>
  <c r="D50" i="40"/>
  <c r="AC49" i="40"/>
  <c r="AB49" i="40"/>
  <c r="X49" i="40"/>
  <c r="U49" i="40"/>
  <c r="T49" i="40"/>
  <c r="Q49" i="40"/>
  <c r="P49" i="40"/>
  <c r="M49" i="40"/>
  <c r="L49" i="40"/>
  <c r="I49" i="40"/>
  <c r="H49" i="40"/>
  <c r="E49" i="40"/>
  <c r="D49" i="40"/>
  <c r="AC48" i="40"/>
  <c r="AB48" i="40"/>
  <c r="X48" i="40"/>
  <c r="U48" i="40"/>
  <c r="T48" i="40"/>
  <c r="Q48" i="40"/>
  <c r="P48" i="40"/>
  <c r="M48" i="40"/>
  <c r="L48" i="40"/>
  <c r="I48" i="40"/>
  <c r="H48" i="40"/>
  <c r="E48" i="40"/>
  <c r="D48" i="40"/>
  <c r="AC47" i="40"/>
  <c r="AB47" i="40"/>
  <c r="X47" i="40"/>
  <c r="U47" i="40"/>
  <c r="T47" i="40"/>
  <c r="Q47" i="40"/>
  <c r="P47" i="40"/>
  <c r="M47" i="40"/>
  <c r="L47" i="40"/>
  <c r="I47" i="40"/>
  <c r="H47" i="40"/>
  <c r="E47" i="40"/>
  <c r="D47" i="40"/>
  <c r="AC46" i="40"/>
  <c r="AB46" i="40"/>
  <c r="X46" i="40"/>
  <c r="U46" i="40"/>
  <c r="T46" i="40"/>
  <c r="Q46" i="40"/>
  <c r="P46" i="40"/>
  <c r="M46" i="40"/>
  <c r="L46" i="40"/>
  <c r="I46" i="40"/>
  <c r="H46" i="40"/>
  <c r="E46" i="40"/>
  <c r="D46" i="40"/>
  <c r="AC45" i="40"/>
  <c r="AB45" i="40"/>
  <c r="U45" i="40"/>
  <c r="T45" i="40"/>
  <c r="Q45" i="40"/>
  <c r="P45" i="40"/>
  <c r="M45" i="40"/>
  <c r="L45" i="40"/>
  <c r="I45" i="40"/>
  <c r="H45" i="40"/>
  <c r="E45" i="40"/>
  <c r="D45" i="40"/>
  <c r="AC44" i="40"/>
  <c r="AB44" i="40"/>
  <c r="U44" i="40"/>
  <c r="T44" i="40"/>
  <c r="Q44" i="40"/>
  <c r="P44" i="40"/>
  <c r="M44" i="40"/>
  <c r="L44" i="40"/>
  <c r="I44" i="40"/>
  <c r="H44" i="40"/>
  <c r="E44" i="40"/>
  <c r="D44" i="40"/>
  <c r="AC43" i="40"/>
  <c r="AB43" i="40"/>
  <c r="X43" i="40"/>
  <c r="U43" i="40"/>
  <c r="T43" i="40"/>
  <c r="Q43" i="40"/>
  <c r="P43" i="40"/>
  <c r="M43" i="40"/>
  <c r="L43" i="40"/>
  <c r="I43" i="40"/>
  <c r="H43" i="40"/>
  <c r="E43" i="40"/>
  <c r="D43" i="40"/>
  <c r="AC42" i="40"/>
  <c r="AB42" i="40"/>
  <c r="X42" i="40"/>
  <c r="U42" i="40"/>
  <c r="T42" i="40"/>
  <c r="Q42" i="40"/>
  <c r="P42" i="40"/>
  <c r="M42" i="40"/>
  <c r="L42" i="40"/>
  <c r="I42" i="40"/>
  <c r="H42" i="40"/>
  <c r="E42" i="40"/>
  <c r="D42" i="40"/>
  <c r="AC41" i="40"/>
  <c r="AB41" i="40"/>
  <c r="U41" i="40"/>
  <c r="T41" i="40"/>
  <c r="Q41" i="40"/>
  <c r="P41" i="40"/>
  <c r="M41" i="40"/>
  <c r="L41" i="40"/>
  <c r="I41" i="40"/>
  <c r="H41" i="40"/>
  <c r="E41" i="40"/>
  <c r="D41" i="40"/>
  <c r="AC39" i="40"/>
  <c r="AB39" i="40"/>
  <c r="X39" i="40"/>
  <c r="U39" i="40"/>
  <c r="T39" i="40"/>
  <c r="Q39" i="40"/>
  <c r="P39" i="40"/>
  <c r="M39" i="40"/>
  <c r="L39" i="40"/>
  <c r="I39" i="40"/>
  <c r="H39" i="40"/>
  <c r="E39" i="40"/>
  <c r="D39" i="40"/>
  <c r="AC38" i="40"/>
  <c r="AB38" i="40"/>
  <c r="X38" i="40"/>
  <c r="U38" i="40"/>
  <c r="T38" i="40"/>
  <c r="Q38" i="40"/>
  <c r="P38" i="40"/>
  <c r="M38" i="40"/>
  <c r="L38" i="40"/>
  <c r="I38" i="40"/>
  <c r="H38" i="40"/>
  <c r="E38" i="40"/>
  <c r="D38" i="40"/>
  <c r="AC37" i="40"/>
  <c r="AB37" i="40"/>
  <c r="X37" i="40"/>
  <c r="U37" i="40"/>
  <c r="T37" i="40"/>
  <c r="Q37" i="40"/>
  <c r="P37" i="40"/>
  <c r="M37" i="40"/>
  <c r="L37" i="40"/>
  <c r="I37" i="40"/>
  <c r="H37" i="40"/>
  <c r="E37" i="40"/>
  <c r="D37" i="40"/>
  <c r="AC36" i="40"/>
  <c r="AB36" i="40"/>
  <c r="X36" i="40"/>
  <c r="U36" i="40"/>
  <c r="T36" i="40"/>
  <c r="Q36" i="40"/>
  <c r="P36" i="40"/>
  <c r="M36" i="40"/>
  <c r="L36" i="40"/>
  <c r="I36" i="40"/>
  <c r="H36" i="40"/>
  <c r="E36" i="40"/>
  <c r="D36" i="40"/>
  <c r="AC35" i="40"/>
  <c r="AB35" i="40"/>
  <c r="U35" i="40"/>
  <c r="T35" i="40"/>
  <c r="Q35" i="40"/>
  <c r="P35" i="40"/>
  <c r="M35" i="40"/>
  <c r="L35" i="40"/>
  <c r="I35" i="40"/>
  <c r="H35" i="40"/>
  <c r="E35" i="40"/>
  <c r="D35" i="40"/>
  <c r="AC34" i="40"/>
  <c r="AB34" i="40"/>
  <c r="U34" i="40"/>
  <c r="T34" i="40"/>
  <c r="Q34" i="40"/>
  <c r="P34" i="40"/>
  <c r="M34" i="40"/>
  <c r="L34" i="40"/>
  <c r="I34" i="40"/>
  <c r="H34" i="40"/>
  <c r="E34" i="40"/>
  <c r="D34" i="40"/>
  <c r="AC33" i="40"/>
  <c r="AB33" i="40"/>
  <c r="X33" i="40"/>
  <c r="U33" i="40"/>
  <c r="T33" i="40"/>
  <c r="Q33" i="40"/>
  <c r="P33" i="40"/>
  <c r="M33" i="40"/>
  <c r="L33" i="40"/>
  <c r="I33" i="40"/>
  <c r="H33" i="40"/>
  <c r="E33" i="40"/>
  <c r="D33" i="40"/>
  <c r="AC32" i="40"/>
  <c r="AB32" i="40"/>
  <c r="X32" i="40"/>
  <c r="U32" i="40"/>
  <c r="T32" i="40"/>
  <c r="Q32" i="40"/>
  <c r="P32" i="40"/>
  <c r="M32" i="40"/>
  <c r="L32" i="40"/>
  <c r="I32" i="40"/>
  <c r="H32" i="40"/>
  <c r="E32" i="40"/>
  <c r="D32" i="40"/>
  <c r="AC31" i="40"/>
  <c r="AB31" i="40"/>
  <c r="X31" i="40"/>
  <c r="U31" i="40"/>
  <c r="T31" i="40"/>
  <c r="Q31" i="40"/>
  <c r="P31" i="40"/>
  <c r="M31" i="40"/>
  <c r="L31" i="40"/>
  <c r="I31" i="40"/>
  <c r="H31" i="40"/>
  <c r="E31" i="40"/>
  <c r="D31" i="40"/>
  <c r="AC30" i="40"/>
  <c r="AB30" i="40"/>
  <c r="X30" i="40"/>
  <c r="U30" i="40"/>
  <c r="T30" i="40"/>
  <c r="Q30" i="40"/>
  <c r="P30" i="40"/>
  <c r="M30" i="40"/>
  <c r="L30" i="40"/>
  <c r="I30" i="40"/>
  <c r="H30" i="40"/>
  <c r="E30" i="40"/>
  <c r="D30" i="40"/>
  <c r="AC29" i="40"/>
  <c r="AB29" i="40"/>
  <c r="X29" i="40"/>
  <c r="X27" i="40" s="1"/>
  <c r="U29" i="40"/>
  <c r="T29" i="40"/>
  <c r="Q29" i="40"/>
  <c r="P29" i="40"/>
  <c r="P27" i="40" s="1"/>
  <c r="M29" i="40"/>
  <c r="L29" i="40"/>
  <c r="I29" i="40"/>
  <c r="H29" i="40"/>
  <c r="H27" i="40" s="1"/>
  <c r="E29" i="40"/>
  <c r="D29" i="40"/>
  <c r="AC27" i="40"/>
  <c r="AB27" i="40"/>
  <c r="Y27" i="40"/>
  <c r="U27" i="40"/>
  <c r="T27" i="40"/>
  <c r="Q27" i="40"/>
  <c r="M27" i="40"/>
  <c r="L27" i="40"/>
  <c r="I27" i="40"/>
  <c r="E27" i="40"/>
  <c r="D27" i="40"/>
  <c r="AC25" i="40"/>
  <c r="AB25" i="40"/>
  <c r="X25" i="40"/>
  <c r="U25" i="40"/>
  <c r="T25" i="40"/>
  <c r="Q25" i="40"/>
  <c r="P25" i="40"/>
  <c r="M25" i="40"/>
  <c r="L25" i="40"/>
  <c r="I25" i="40"/>
  <c r="H25" i="40"/>
  <c r="E25" i="40"/>
  <c r="D25" i="40"/>
  <c r="AC24" i="40"/>
  <c r="AB24" i="40"/>
  <c r="X24" i="40"/>
  <c r="U24" i="40"/>
  <c r="T24" i="40"/>
  <c r="Q24" i="40"/>
  <c r="P24" i="40"/>
  <c r="M24" i="40"/>
  <c r="L24" i="40"/>
  <c r="I24" i="40"/>
  <c r="H24" i="40"/>
  <c r="E24" i="40"/>
  <c r="D24" i="40"/>
  <c r="AC23" i="40"/>
  <c r="AB23" i="40"/>
  <c r="AB10" i="40" s="1"/>
  <c r="X23" i="40"/>
  <c r="U23" i="40"/>
  <c r="T23" i="40"/>
  <c r="Q23" i="40"/>
  <c r="P23" i="40"/>
  <c r="M23" i="40"/>
  <c r="L23" i="40"/>
  <c r="I23" i="40"/>
  <c r="H23" i="40"/>
  <c r="E23" i="40"/>
  <c r="D23" i="40"/>
  <c r="AC22" i="40"/>
  <c r="AB22" i="40"/>
  <c r="X22" i="40"/>
  <c r="U22" i="40"/>
  <c r="T22" i="40"/>
  <c r="Q22" i="40"/>
  <c r="P22" i="40"/>
  <c r="M22" i="40"/>
  <c r="L22" i="40"/>
  <c r="I22" i="40"/>
  <c r="H22" i="40"/>
  <c r="E22" i="40"/>
  <c r="D22" i="40"/>
  <c r="AC21" i="40"/>
  <c r="AB21" i="40"/>
  <c r="X21" i="40"/>
  <c r="U21" i="40"/>
  <c r="T21" i="40"/>
  <c r="Q21" i="40"/>
  <c r="P21" i="40"/>
  <c r="M21" i="40"/>
  <c r="L21" i="40"/>
  <c r="I21" i="40"/>
  <c r="H21" i="40"/>
  <c r="E21" i="40"/>
  <c r="D21" i="40"/>
  <c r="AC20" i="40"/>
  <c r="AB20" i="40"/>
  <c r="Y20" i="40"/>
  <c r="X20" i="40"/>
  <c r="U20" i="40"/>
  <c r="T20" i="40"/>
  <c r="Q20" i="40"/>
  <c r="P20" i="40"/>
  <c r="M20" i="40"/>
  <c r="L20" i="40"/>
  <c r="I20" i="40"/>
  <c r="H20" i="40"/>
  <c r="E20" i="40"/>
  <c r="D20" i="40"/>
  <c r="AC19" i="40"/>
  <c r="AB19" i="40"/>
  <c r="X19" i="40"/>
  <c r="U19" i="40"/>
  <c r="T19" i="40"/>
  <c r="Q19" i="40"/>
  <c r="P19" i="40"/>
  <c r="M19" i="40"/>
  <c r="L19" i="40"/>
  <c r="I19" i="40"/>
  <c r="H19" i="40"/>
  <c r="E19" i="40"/>
  <c r="D19" i="40"/>
  <c r="AC18" i="40"/>
  <c r="AB18" i="40"/>
  <c r="X18" i="40"/>
  <c r="U18" i="40"/>
  <c r="T18" i="40"/>
  <c r="Q18" i="40"/>
  <c r="P18" i="40"/>
  <c r="M18" i="40"/>
  <c r="L18" i="40"/>
  <c r="I18" i="40"/>
  <c r="H18" i="40"/>
  <c r="E18" i="40"/>
  <c r="D18" i="40"/>
  <c r="AC17" i="40"/>
  <c r="AB17" i="40"/>
  <c r="Y17" i="40"/>
  <c r="X17" i="40"/>
  <c r="U17" i="40"/>
  <c r="T17" i="40"/>
  <c r="Q17" i="40"/>
  <c r="P17" i="40"/>
  <c r="M17" i="40"/>
  <c r="L17" i="40"/>
  <c r="I17" i="40"/>
  <c r="H17" i="40"/>
  <c r="E17" i="40"/>
  <c r="D17" i="40"/>
  <c r="AC16" i="40"/>
  <c r="AB16" i="40"/>
  <c r="X16" i="40"/>
  <c r="U16" i="40"/>
  <c r="T16" i="40"/>
  <c r="Q16" i="40"/>
  <c r="P16" i="40"/>
  <c r="M16" i="40"/>
  <c r="L16" i="40"/>
  <c r="I16" i="40"/>
  <c r="H16" i="40"/>
  <c r="E16" i="40"/>
  <c r="D16" i="40"/>
  <c r="AB15" i="40"/>
  <c r="T15" i="40"/>
  <c r="P15" i="40"/>
  <c r="L15" i="40"/>
  <c r="H15" i="40"/>
  <c r="E15" i="40"/>
  <c r="D15" i="40"/>
  <c r="AC14" i="40"/>
  <c r="AB14" i="40"/>
  <c r="U14" i="40"/>
  <c r="T14" i="40"/>
  <c r="Q14" i="40"/>
  <c r="P14" i="40"/>
  <c r="M14" i="40"/>
  <c r="L14" i="40"/>
  <c r="I14" i="40"/>
  <c r="H14" i="40"/>
  <c r="E14" i="40"/>
  <c r="D14" i="40"/>
  <c r="AC13" i="40"/>
  <c r="AB13" i="40"/>
  <c r="U13" i="40"/>
  <c r="T13" i="40"/>
  <c r="Q13" i="40"/>
  <c r="P13" i="40"/>
  <c r="M13" i="40"/>
  <c r="L13" i="40"/>
  <c r="I13" i="40"/>
  <c r="H13" i="40"/>
  <c r="E13" i="40"/>
  <c r="D13" i="40"/>
  <c r="AC12" i="40"/>
  <c r="AB12" i="40"/>
  <c r="X12" i="40"/>
  <c r="U12" i="40"/>
  <c r="T12" i="40"/>
  <c r="T10" i="40" s="1"/>
  <c r="Q12" i="40"/>
  <c r="P12" i="40"/>
  <c r="M12" i="40"/>
  <c r="L12" i="40"/>
  <c r="L10" i="40" s="1"/>
  <c r="I12" i="40"/>
  <c r="H12" i="40"/>
  <c r="E12" i="40"/>
  <c r="D12" i="40"/>
  <c r="D10" i="40" s="1"/>
  <c r="AC10" i="40"/>
  <c r="Y10" i="40"/>
  <c r="X10" i="40"/>
  <c r="U10" i="40"/>
  <c r="Q10" i="40"/>
  <c r="P10" i="40"/>
  <c r="M10" i="40"/>
  <c r="I10" i="40"/>
  <c r="H10" i="40"/>
  <c r="E10" i="40"/>
  <c r="AA8" i="40"/>
  <c r="AC8" i="40" s="1"/>
  <c r="Z8" i="40"/>
  <c r="W8" i="40"/>
  <c r="V8" i="40"/>
  <c r="Y8" i="40" s="1"/>
  <c r="S8" i="40"/>
  <c r="U8" i="40" s="1"/>
  <c r="R8" i="40"/>
  <c r="Q8" i="40"/>
  <c r="O8" i="40"/>
  <c r="N8" i="40"/>
  <c r="K8" i="40"/>
  <c r="M8" i="40" s="1"/>
  <c r="J8" i="40"/>
  <c r="G8" i="40"/>
  <c r="F8" i="40"/>
  <c r="I8" i="40" s="1"/>
  <c r="C8" i="40"/>
  <c r="E8" i="40" s="1"/>
  <c r="B8" i="40"/>
  <c r="E272" i="39"/>
  <c r="B272" i="39"/>
  <c r="E271" i="39"/>
  <c r="B271" i="39"/>
  <c r="E270" i="39"/>
  <c r="B270" i="39"/>
  <c r="E269" i="39"/>
  <c r="B269" i="39"/>
  <c r="E268" i="39"/>
  <c r="B268" i="39"/>
  <c r="E267" i="39"/>
  <c r="B267" i="39"/>
  <c r="E266" i="39"/>
  <c r="B266" i="39"/>
  <c r="E265" i="39"/>
  <c r="B265" i="39"/>
  <c r="E264" i="39"/>
  <c r="B264" i="39"/>
  <c r="E263" i="39"/>
  <c r="B263" i="39"/>
  <c r="E262" i="39"/>
  <c r="B262" i="39"/>
  <c r="E261" i="39"/>
  <c r="B261" i="39"/>
  <c r="B259" i="39" s="1"/>
  <c r="D259" i="39" s="1"/>
  <c r="E257" i="39"/>
  <c r="B257" i="39"/>
  <c r="E256" i="39"/>
  <c r="B256" i="39"/>
  <c r="E255" i="39"/>
  <c r="B255" i="39"/>
  <c r="E254" i="39"/>
  <c r="B254" i="39"/>
  <c r="E253" i="39"/>
  <c r="B253" i="39"/>
  <c r="E252" i="39"/>
  <c r="B252" i="39"/>
  <c r="E251" i="39"/>
  <c r="B251" i="39"/>
  <c r="E250" i="39"/>
  <c r="B250" i="39"/>
  <c r="E249" i="39"/>
  <c r="B249" i="39"/>
  <c r="B247" i="39" s="1"/>
  <c r="D247" i="39" s="1"/>
  <c r="E245" i="39"/>
  <c r="B245" i="39"/>
  <c r="E244" i="39"/>
  <c r="B244" i="39"/>
  <c r="E243" i="39"/>
  <c r="B243" i="39"/>
  <c r="E242" i="39"/>
  <c r="B242" i="39"/>
  <c r="E241" i="39"/>
  <c r="B241" i="39"/>
  <c r="E240" i="39"/>
  <c r="B240" i="39"/>
  <c r="E239" i="39"/>
  <c r="B239" i="39"/>
  <c r="E238" i="39"/>
  <c r="B238" i="39"/>
  <c r="E237" i="39"/>
  <c r="B237" i="39"/>
  <c r="E236" i="39"/>
  <c r="B236" i="39"/>
  <c r="E235" i="39"/>
  <c r="B235" i="39"/>
  <c r="E234" i="39"/>
  <c r="B234" i="39"/>
  <c r="E233" i="39"/>
  <c r="B233" i="39"/>
  <c r="E232" i="39"/>
  <c r="B232" i="39"/>
  <c r="E231" i="39"/>
  <c r="B231" i="39"/>
  <c r="B229" i="39" s="1"/>
  <c r="E227" i="39"/>
  <c r="B227" i="39"/>
  <c r="E226" i="39"/>
  <c r="B226" i="39"/>
  <c r="E225" i="39"/>
  <c r="B225" i="39"/>
  <c r="E224" i="39"/>
  <c r="B224" i="39"/>
  <c r="E223" i="39"/>
  <c r="B223" i="39"/>
  <c r="E222" i="39"/>
  <c r="B222" i="39"/>
  <c r="E221" i="39"/>
  <c r="B221" i="39"/>
  <c r="B219" i="39" s="1"/>
  <c r="E217" i="39"/>
  <c r="B217" i="39"/>
  <c r="E216" i="39"/>
  <c r="B216" i="39"/>
  <c r="E215" i="39"/>
  <c r="B215" i="39"/>
  <c r="E214" i="39"/>
  <c r="B214" i="39"/>
  <c r="E213" i="39"/>
  <c r="B213" i="39"/>
  <c r="E212" i="39"/>
  <c r="B212" i="39"/>
  <c r="E211" i="39"/>
  <c r="B211" i="39"/>
  <c r="E210" i="39"/>
  <c r="B210" i="39"/>
  <c r="E208" i="39"/>
  <c r="E206" i="39"/>
  <c r="B206" i="39"/>
  <c r="E205" i="39"/>
  <c r="B205" i="39"/>
  <c r="E204" i="39"/>
  <c r="B204" i="39"/>
  <c r="E203" i="39"/>
  <c r="B203" i="39"/>
  <c r="E202" i="39"/>
  <c r="B202" i="39"/>
  <c r="E201" i="39"/>
  <c r="B201" i="39"/>
  <c r="E200" i="39"/>
  <c r="B200" i="39"/>
  <c r="E199" i="39"/>
  <c r="B199" i="39"/>
  <c r="E198" i="39"/>
  <c r="B198" i="39"/>
  <c r="E197" i="39"/>
  <c r="B197" i="39"/>
  <c r="E196" i="39"/>
  <c r="B196" i="39"/>
  <c r="E195" i="39"/>
  <c r="B195" i="39"/>
  <c r="E194" i="39"/>
  <c r="B194" i="39"/>
  <c r="E193" i="39"/>
  <c r="B193" i="39"/>
  <c r="E192" i="39"/>
  <c r="E190" i="39" s="1"/>
  <c r="B192" i="39"/>
  <c r="E188" i="39"/>
  <c r="B188" i="39"/>
  <c r="E187" i="39"/>
  <c r="B187" i="39"/>
  <c r="E186" i="39"/>
  <c r="B186" i="39"/>
  <c r="E185" i="39"/>
  <c r="B185" i="39"/>
  <c r="E184" i="39"/>
  <c r="B184" i="39"/>
  <c r="E183" i="39"/>
  <c r="B183" i="39"/>
  <c r="E182" i="39"/>
  <c r="B182" i="39"/>
  <c r="E181" i="39"/>
  <c r="B181" i="39"/>
  <c r="E180" i="39"/>
  <c r="B180" i="39"/>
  <c r="B177" i="39" s="1"/>
  <c r="E179" i="39"/>
  <c r="B179" i="39"/>
  <c r="E175" i="39"/>
  <c r="B175" i="39"/>
  <c r="E174" i="39"/>
  <c r="B174" i="39"/>
  <c r="E173" i="39"/>
  <c r="B173" i="39"/>
  <c r="E172" i="39"/>
  <c r="B172" i="39"/>
  <c r="E171" i="39"/>
  <c r="B171" i="39"/>
  <c r="E170" i="39"/>
  <c r="B170" i="39"/>
  <c r="E169" i="39"/>
  <c r="B169" i="39"/>
  <c r="E168" i="39"/>
  <c r="B168" i="39"/>
  <c r="E167" i="39"/>
  <c r="B167" i="39"/>
  <c r="E166" i="39"/>
  <c r="B166" i="39"/>
  <c r="E165" i="39"/>
  <c r="B165" i="39"/>
  <c r="E164" i="39"/>
  <c r="B164" i="39"/>
  <c r="E163" i="39"/>
  <c r="B163" i="39"/>
  <c r="E162" i="39"/>
  <c r="B162" i="39"/>
  <c r="E161" i="39"/>
  <c r="B161" i="39"/>
  <c r="E160" i="39"/>
  <c r="B160" i="39"/>
  <c r="E159" i="39"/>
  <c r="E156" i="39" s="1"/>
  <c r="B159" i="39"/>
  <c r="E158" i="39"/>
  <c r="B158" i="39"/>
  <c r="B156" i="39" s="1"/>
  <c r="D156" i="39" s="1"/>
  <c r="E154" i="39"/>
  <c r="B154" i="39"/>
  <c r="E153" i="39"/>
  <c r="B153" i="39"/>
  <c r="E152" i="39"/>
  <c r="B152" i="39"/>
  <c r="E151" i="39"/>
  <c r="B151" i="39"/>
  <c r="E150" i="39"/>
  <c r="B150" i="39"/>
  <c r="E149" i="39"/>
  <c r="B149" i="39"/>
  <c r="E148" i="39"/>
  <c r="B148" i="39"/>
  <c r="E147" i="39"/>
  <c r="B147" i="39"/>
  <c r="E146" i="39"/>
  <c r="B146" i="39"/>
  <c r="E145" i="39"/>
  <c r="B145" i="39"/>
  <c r="E144" i="39"/>
  <c r="B144" i="39"/>
  <c r="E143" i="39"/>
  <c r="B143" i="39"/>
  <c r="E142" i="39"/>
  <c r="B142" i="39"/>
  <c r="E141" i="39"/>
  <c r="B141" i="39"/>
  <c r="E140" i="39"/>
  <c r="B140" i="39"/>
  <c r="E139" i="39"/>
  <c r="B139" i="39"/>
  <c r="E138" i="39"/>
  <c r="B138" i="39"/>
  <c r="E137" i="39"/>
  <c r="B137" i="39"/>
  <c r="E136" i="39"/>
  <c r="B136" i="39"/>
  <c r="E135" i="39"/>
  <c r="B135" i="39"/>
  <c r="E134" i="39"/>
  <c r="B134" i="39"/>
  <c r="E133" i="39"/>
  <c r="B133" i="39"/>
  <c r="E129" i="39"/>
  <c r="B129" i="39"/>
  <c r="E128" i="39"/>
  <c r="B128" i="39"/>
  <c r="E127" i="39"/>
  <c r="B127" i="39"/>
  <c r="E126" i="39"/>
  <c r="B126" i="39"/>
  <c r="E125" i="39"/>
  <c r="B125" i="39"/>
  <c r="E124" i="39"/>
  <c r="B124" i="39"/>
  <c r="E123" i="39"/>
  <c r="B123" i="39"/>
  <c r="E122" i="39"/>
  <c r="B122" i="39"/>
  <c r="E121" i="39"/>
  <c r="B121" i="39"/>
  <c r="E120" i="39"/>
  <c r="B120" i="39"/>
  <c r="E119" i="39"/>
  <c r="B119" i="39"/>
  <c r="E118" i="39"/>
  <c r="B118" i="39"/>
  <c r="E117" i="39"/>
  <c r="B117" i="39"/>
  <c r="E116" i="39"/>
  <c r="B116" i="39"/>
  <c r="E115" i="39"/>
  <c r="B115" i="39"/>
  <c r="E114" i="39"/>
  <c r="B114" i="39"/>
  <c r="E113" i="39"/>
  <c r="B113" i="39"/>
  <c r="E112" i="39"/>
  <c r="E110" i="39" s="1"/>
  <c r="G110" i="39" s="1"/>
  <c r="B112" i="39"/>
  <c r="E108" i="39"/>
  <c r="B108" i="39"/>
  <c r="E107" i="39"/>
  <c r="B107" i="39"/>
  <c r="E106" i="39"/>
  <c r="B106" i="39"/>
  <c r="E105" i="39"/>
  <c r="B105" i="39"/>
  <c r="E104" i="39"/>
  <c r="B104" i="39"/>
  <c r="E103" i="39"/>
  <c r="B103" i="39"/>
  <c r="E102" i="39"/>
  <c r="B102" i="39"/>
  <c r="E101" i="39"/>
  <c r="B101" i="39"/>
  <c r="E100" i="39"/>
  <c r="B100" i="39"/>
  <c r="E99" i="39"/>
  <c r="B99" i="39"/>
  <c r="E98" i="39"/>
  <c r="B98" i="39"/>
  <c r="E97" i="39"/>
  <c r="B97" i="39"/>
  <c r="E93" i="39"/>
  <c r="B93" i="39"/>
  <c r="E92" i="39"/>
  <c r="B92" i="39"/>
  <c r="E91" i="39"/>
  <c r="B91" i="39"/>
  <c r="E90" i="39"/>
  <c r="B90" i="39"/>
  <c r="E89" i="39"/>
  <c r="B89" i="39"/>
  <c r="E88" i="39"/>
  <c r="B88" i="39"/>
  <c r="E87" i="39"/>
  <c r="B87" i="39"/>
  <c r="E86" i="39"/>
  <c r="B86" i="39"/>
  <c r="E85" i="39"/>
  <c r="B85" i="39"/>
  <c r="E84" i="39"/>
  <c r="B84" i="39"/>
  <c r="E83" i="39"/>
  <c r="B83" i="39"/>
  <c r="E82" i="39"/>
  <c r="B82" i="39"/>
  <c r="E81" i="39"/>
  <c r="B81" i="39"/>
  <c r="E80" i="39"/>
  <c r="B80" i="39"/>
  <c r="E79" i="39"/>
  <c r="B79" i="39"/>
  <c r="E78" i="39"/>
  <c r="B78" i="39"/>
  <c r="E77" i="39"/>
  <c r="B77" i="39"/>
  <c r="E76" i="39"/>
  <c r="B76" i="39"/>
  <c r="E75" i="39"/>
  <c r="B75" i="39"/>
  <c r="E74" i="39"/>
  <c r="B74" i="39"/>
  <c r="E73" i="39"/>
  <c r="B73" i="39"/>
  <c r="E72" i="39"/>
  <c r="B72" i="39"/>
  <c r="E71" i="39"/>
  <c r="B71" i="39"/>
  <c r="E70" i="39"/>
  <c r="B70" i="39"/>
  <c r="E69" i="39"/>
  <c r="B69" i="39"/>
  <c r="E68" i="39"/>
  <c r="B68" i="39"/>
  <c r="E67" i="39"/>
  <c r="B67" i="39"/>
  <c r="E66" i="39"/>
  <c r="B66" i="39"/>
  <c r="E65" i="39"/>
  <c r="B65" i="39"/>
  <c r="E64" i="39"/>
  <c r="B64" i="39"/>
  <c r="E63" i="39"/>
  <c r="B63" i="39"/>
  <c r="E62" i="39"/>
  <c r="B62" i="39"/>
  <c r="E61" i="39"/>
  <c r="B61" i="39"/>
  <c r="E60" i="39"/>
  <c r="B60" i="39"/>
  <c r="E59" i="39"/>
  <c r="B59" i="39"/>
  <c r="E58" i="39"/>
  <c r="B58" i="39"/>
  <c r="E57" i="39"/>
  <c r="B57" i="39"/>
  <c r="E56" i="39"/>
  <c r="B56" i="39"/>
  <c r="E55" i="39"/>
  <c r="B55" i="39"/>
  <c r="E51" i="39"/>
  <c r="B51" i="39"/>
  <c r="E50" i="39"/>
  <c r="B50" i="39"/>
  <c r="E49" i="39"/>
  <c r="B49" i="39"/>
  <c r="E48" i="39"/>
  <c r="B48" i="39"/>
  <c r="E47" i="39"/>
  <c r="B47" i="39"/>
  <c r="E46" i="39"/>
  <c r="B46" i="39"/>
  <c r="E45" i="39"/>
  <c r="B45" i="39"/>
  <c r="H45" i="39" s="1"/>
  <c r="E44" i="39"/>
  <c r="B44" i="39"/>
  <c r="E43" i="39"/>
  <c r="B43" i="39"/>
  <c r="E42" i="39"/>
  <c r="B42" i="39"/>
  <c r="E41" i="39"/>
  <c r="B41" i="39"/>
  <c r="E40" i="39"/>
  <c r="B40" i="39"/>
  <c r="E39" i="39"/>
  <c r="B39" i="39"/>
  <c r="E38" i="39"/>
  <c r="B38" i="39"/>
  <c r="E37" i="39"/>
  <c r="B37" i="39"/>
  <c r="E36" i="39"/>
  <c r="B36" i="39"/>
  <c r="E35" i="39"/>
  <c r="B35" i="39"/>
  <c r="H35" i="39" s="1"/>
  <c r="E34" i="39"/>
  <c r="B34" i="39"/>
  <c r="E33" i="39"/>
  <c r="B33" i="39"/>
  <c r="H33" i="39" s="1"/>
  <c r="E32" i="39"/>
  <c r="B32" i="39"/>
  <c r="E31" i="39"/>
  <c r="B31" i="39"/>
  <c r="H31" i="39" s="1"/>
  <c r="E30" i="39"/>
  <c r="B30" i="39"/>
  <c r="E29" i="39"/>
  <c r="B29" i="39"/>
  <c r="E28" i="39"/>
  <c r="B28" i="39"/>
  <c r="E24" i="39"/>
  <c r="B24" i="39"/>
  <c r="E23" i="39"/>
  <c r="B23" i="39"/>
  <c r="E22" i="39"/>
  <c r="B22" i="39"/>
  <c r="E21" i="39"/>
  <c r="B21" i="39"/>
  <c r="E20" i="39"/>
  <c r="B20" i="39"/>
  <c r="E19" i="39"/>
  <c r="B19" i="39"/>
  <c r="E18" i="39"/>
  <c r="B18" i="39"/>
  <c r="E17" i="39"/>
  <c r="B17" i="39"/>
  <c r="E16" i="39"/>
  <c r="B16" i="39"/>
  <c r="E15" i="39"/>
  <c r="B15" i="39"/>
  <c r="E14" i="39"/>
  <c r="B14" i="39"/>
  <c r="E13" i="39"/>
  <c r="B13" i="39"/>
  <c r="E12" i="39"/>
  <c r="B12" i="39"/>
  <c r="E11" i="39"/>
  <c r="B11" i="39"/>
  <c r="H55" i="39" l="1"/>
  <c r="H57" i="39"/>
  <c r="H59" i="39"/>
  <c r="H211" i="39"/>
  <c r="H213" i="39"/>
  <c r="H215" i="39"/>
  <c r="H217" i="39"/>
  <c r="H221" i="39"/>
  <c r="H223" i="39"/>
  <c r="H225" i="39"/>
  <c r="H227" i="39"/>
  <c r="H231" i="39"/>
  <c r="H233" i="39"/>
  <c r="H235" i="39"/>
  <c r="H237" i="39"/>
  <c r="H239" i="39"/>
  <c r="H241" i="39"/>
  <c r="H243" i="39"/>
  <c r="H245" i="39"/>
  <c r="H249" i="39"/>
  <c r="H251" i="39"/>
  <c r="H253" i="39"/>
  <c r="H255" i="39"/>
  <c r="H257" i="39"/>
  <c r="H261" i="39"/>
  <c r="H263" i="39"/>
  <c r="H265" i="39"/>
  <c r="H267" i="39"/>
  <c r="E53" i="39"/>
  <c r="G53" i="39" s="1"/>
  <c r="H66" i="39"/>
  <c r="H68" i="39"/>
  <c r="H70" i="39"/>
  <c r="H72" i="39"/>
  <c r="H76" i="39"/>
  <c r="H78" i="39"/>
  <c r="H80" i="39"/>
  <c r="H82" i="39"/>
  <c r="H84" i="39"/>
  <c r="H88" i="39"/>
  <c r="H90" i="39"/>
  <c r="H179" i="39"/>
  <c r="H181" i="39"/>
  <c r="H183" i="39"/>
  <c r="H185" i="39"/>
  <c r="H187" i="39"/>
  <c r="E219" i="39"/>
  <c r="G219" i="39" s="1"/>
  <c r="E229" i="39"/>
  <c r="G229" i="39" s="1"/>
  <c r="E247" i="39"/>
  <c r="G247" i="39" s="1"/>
  <c r="E259" i="39"/>
  <c r="G259" i="39" s="1"/>
  <c r="H11" i="39"/>
  <c r="H13" i="39"/>
  <c r="H17" i="39"/>
  <c r="H19" i="39"/>
  <c r="H21" i="39"/>
  <c r="H23" i="39"/>
  <c r="H112" i="39"/>
  <c r="H114" i="39"/>
  <c r="H116" i="39"/>
  <c r="H118" i="39"/>
  <c r="H120" i="39"/>
  <c r="H122" i="39"/>
  <c r="H124" i="39"/>
  <c r="H126" i="39"/>
  <c r="H128" i="39"/>
  <c r="H136" i="39"/>
  <c r="G56" i="39"/>
  <c r="G58" i="39"/>
  <c r="G60" i="39"/>
  <c r="G61" i="39"/>
  <c r="G62" i="39"/>
  <c r="G63" i="39"/>
  <c r="G113" i="39"/>
  <c r="G115" i="39"/>
  <c r="G117" i="39"/>
  <c r="G119" i="39"/>
  <c r="G121" i="39"/>
  <c r="G123" i="39"/>
  <c r="G125" i="39"/>
  <c r="G127" i="39"/>
  <c r="G129" i="39"/>
  <c r="G210" i="39"/>
  <c r="G212" i="39"/>
  <c r="G214" i="39"/>
  <c r="G216" i="39"/>
  <c r="G224" i="39"/>
  <c r="G232" i="39"/>
  <c r="G234" i="39"/>
  <c r="G236" i="39"/>
  <c r="G238" i="39"/>
  <c r="G240" i="39"/>
  <c r="G242" i="39"/>
  <c r="G244" i="39"/>
  <c r="G252" i="39"/>
  <c r="G256" i="39"/>
  <c r="G262" i="39"/>
  <c r="G264" i="39"/>
  <c r="G266" i="39"/>
  <c r="G268" i="39"/>
  <c r="H269" i="39"/>
  <c r="G270" i="39"/>
  <c r="H271" i="39"/>
  <c r="G272" i="39"/>
  <c r="E9" i="39"/>
  <c r="G9" i="39" s="1"/>
  <c r="H15" i="39"/>
  <c r="B26" i="39"/>
  <c r="D26" i="39" s="1"/>
  <c r="H29" i="39"/>
  <c r="H37" i="39"/>
  <c r="H39" i="39"/>
  <c r="H41" i="39"/>
  <c r="H43" i="39"/>
  <c r="H47" i="39"/>
  <c r="H49" i="39"/>
  <c r="H51" i="39"/>
  <c r="H61" i="39"/>
  <c r="H63" i="39"/>
  <c r="H74" i="39"/>
  <c r="H86" i="39"/>
  <c r="H92" i="39"/>
  <c r="B95" i="39"/>
  <c r="D95" i="39" s="1"/>
  <c r="H98" i="39"/>
  <c r="H100" i="39"/>
  <c r="H102" i="39"/>
  <c r="H104" i="39"/>
  <c r="H106" i="39"/>
  <c r="H108" i="39"/>
  <c r="B131" i="39"/>
  <c r="D131" i="39" s="1"/>
  <c r="H134" i="39"/>
  <c r="H138" i="39"/>
  <c r="H140" i="39"/>
  <c r="H142" i="39"/>
  <c r="H144" i="39"/>
  <c r="H146" i="39"/>
  <c r="H148" i="39"/>
  <c r="H150" i="39"/>
  <c r="H152" i="39"/>
  <c r="H154" i="39"/>
  <c r="H156" i="39"/>
  <c r="H159" i="39"/>
  <c r="H161" i="39"/>
  <c r="H163" i="39"/>
  <c r="H165" i="39"/>
  <c r="H167" i="39"/>
  <c r="H169" i="39"/>
  <c r="H171" i="39"/>
  <c r="H173" i="39"/>
  <c r="H175" i="39"/>
  <c r="D179" i="39"/>
  <c r="D181" i="39"/>
  <c r="D183" i="39"/>
  <c r="D185" i="39"/>
  <c r="D187" i="39"/>
  <c r="G192" i="39"/>
  <c r="H193" i="39"/>
  <c r="G194" i="39"/>
  <c r="H195" i="39"/>
  <c r="G196" i="39"/>
  <c r="H197" i="39"/>
  <c r="G198" i="39"/>
  <c r="H199" i="39"/>
  <c r="G200" i="39"/>
  <c r="H201" i="39"/>
  <c r="G202" i="39"/>
  <c r="H203" i="39"/>
  <c r="G204" i="39"/>
  <c r="H205" i="39"/>
  <c r="G206" i="39"/>
  <c r="D221" i="39"/>
  <c r="D223" i="39"/>
  <c r="D225" i="39"/>
  <c r="D227" i="39"/>
  <c r="D231" i="39"/>
  <c r="D233" i="39"/>
  <c r="D235" i="39"/>
  <c r="D237" i="39"/>
  <c r="D239" i="39"/>
  <c r="D241" i="39"/>
  <c r="D243" i="39"/>
  <c r="D245" i="39"/>
  <c r="D249" i="39"/>
  <c r="D250" i="39"/>
  <c r="D251" i="39"/>
  <c r="D253" i="39"/>
  <c r="D255" i="39"/>
  <c r="D256" i="39"/>
  <c r="D257" i="39"/>
  <c r="D261" i="39"/>
  <c r="D262" i="39"/>
  <c r="D263" i="39"/>
  <c r="D265" i="39"/>
  <c r="D267" i="39"/>
  <c r="D269" i="39"/>
  <c r="D271" i="39"/>
  <c r="D272" i="39"/>
  <c r="B9" i="39"/>
  <c r="D13" i="39" s="1"/>
  <c r="G11" i="39"/>
  <c r="H12" i="39"/>
  <c r="G13" i="39"/>
  <c r="H14" i="39"/>
  <c r="H16" i="39"/>
  <c r="G17" i="39"/>
  <c r="H18" i="39"/>
  <c r="G19" i="39"/>
  <c r="H20" i="39"/>
  <c r="G21" i="39"/>
  <c r="H22" i="39"/>
  <c r="G23" i="39"/>
  <c r="H24" i="39"/>
  <c r="E26" i="39"/>
  <c r="G30" i="39" s="1"/>
  <c r="H28" i="39"/>
  <c r="G29" i="39"/>
  <c r="H30" i="39"/>
  <c r="H32" i="39"/>
  <c r="H34" i="39"/>
  <c r="H36" i="39"/>
  <c r="H38" i="39"/>
  <c r="H40" i="39"/>
  <c r="H42" i="39"/>
  <c r="H44" i="39"/>
  <c r="H46" i="39"/>
  <c r="G47" i="39"/>
  <c r="H48" i="39"/>
  <c r="G49" i="39"/>
  <c r="H50" i="39"/>
  <c r="G51" i="39"/>
  <c r="B53" i="39"/>
  <c r="H53" i="39" s="1"/>
  <c r="G55" i="39"/>
  <c r="H56" i="39"/>
  <c r="G57" i="39"/>
  <c r="H58" i="39"/>
  <c r="G59" i="39"/>
  <c r="H60" i="39"/>
  <c r="H62" i="39"/>
  <c r="D65" i="39"/>
  <c r="G65" i="39"/>
  <c r="G67" i="39"/>
  <c r="G69" i="39"/>
  <c r="G71" i="39"/>
  <c r="G73" i="39"/>
  <c r="G74" i="39"/>
  <c r="G75" i="39"/>
  <c r="G77" i="39"/>
  <c r="G79" i="39"/>
  <c r="G81" i="39"/>
  <c r="G83" i="39"/>
  <c r="G85" i="39"/>
  <c r="G86" i="39"/>
  <c r="G87" i="39"/>
  <c r="G89" i="39"/>
  <c r="G91" i="39"/>
  <c r="G92" i="39"/>
  <c r="G93" i="39"/>
  <c r="D31" i="39"/>
  <c r="D33" i="39"/>
  <c r="D35" i="39"/>
  <c r="D45" i="39"/>
  <c r="D61" i="39"/>
  <c r="D63" i="39"/>
  <c r="G64" i="39"/>
  <c r="H64" i="39"/>
  <c r="D66" i="39"/>
  <c r="D67" i="39"/>
  <c r="D68" i="39"/>
  <c r="D69" i="39"/>
  <c r="D70" i="39"/>
  <c r="D71" i="39"/>
  <c r="D72" i="39"/>
  <c r="D73" i="39"/>
  <c r="D75" i="39"/>
  <c r="D76" i="39"/>
  <c r="D77" i="39"/>
  <c r="D78" i="39"/>
  <c r="D79" i="39"/>
  <c r="D80" i="39"/>
  <c r="D81" i="39"/>
  <c r="D82" i="39"/>
  <c r="D83" i="39"/>
  <c r="D84" i="39"/>
  <c r="D85" i="39"/>
  <c r="D87" i="39"/>
  <c r="D88" i="39"/>
  <c r="D89" i="39"/>
  <c r="D90" i="39"/>
  <c r="D91" i="39"/>
  <c r="D93" i="39"/>
  <c r="H65" i="39"/>
  <c r="G66" i="39"/>
  <c r="H67" i="39"/>
  <c r="G68" i="39"/>
  <c r="H69" i="39"/>
  <c r="G70" i="39"/>
  <c r="H71" i="39"/>
  <c r="G72" i="39"/>
  <c r="H73" i="39"/>
  <c r="H75" i="39"/>
  <c r="G76" i="39"/>
  <c r="H77" i="39"/>
  <c r="G78" i="39"/>
  <c r="H79" i="39"/>
  <c r="G80" i="39"/>
  <c r="H81" i="39"/>
  <c r="G82" i="39"/>
  <c r="H83" i="39"/>
  <c r="G84" i="39"/>
  <c r="H85" i="39"/>
  <c r="H87" i="39"/>
  <c r="G88" i="39"/>
  <c r="H89" i="39"/>
  <c r="G90" i="39"/>
  <c r="H91" i="39"/>
  <c r="H93" i="39"/>
  <c r="E95" i="39"/>
  <c r="G100" i="39" s="1"/>
  <c r="H97" i="39"/>
  <c r="G98" i="39"/>
  <c r="H99" i="39"/>
  <c r="H101" i="39"/>
  <c r="G102" i="39"/>
  <c r="H103" i="39"/>
  <c r="G104" i="39"/>
  <c r="H105" i="39"/>
  <c r="G106" i="39"/>
  <c r="H107" i="39"/>
  <c r="G108" i="39"/>
  <c r="B110" i="39"/>
  <c r="D113" i="39" s="1"/>
  <c r="G112" i="39"/>
  <c r="H113" i="39"/>
  <c r="G114" i="39"/>
  <c r="H115" i="39"/>
  <c r="G116" i="39"/>
  <c r="H117" i="39"/>
  <c r="G118" i="39"/>
  <c r="H119" i="39"/>
  <c r="G120" i="39"/>
  <c r="H121" i="39"/>
  <c r="G122" i="39"/>
  <c r="H123" i="39"/>
  <c r="G124" i="39"/>
  <c r="H125" i="39"/>
  <c r="G126" i="39"/>
  <c r="H127" i="39"/>
  <c r="G128" i="39"/>
  <c r="H129" i="39"/>
  <c r="E131" i="39"/>
  <c r="G135" i="39" s="1"/>
  <c r="H133" i="39"/>
  <c r="H135" i="39"/>
  <c r="H137" i="39"/>
  <c r="H139" i="39"/>
  <c r="H141" i="39"/>
  <c r="H143" i="39"/>
  <c r="H145" i="39"/>
  <c r="H147" i="39"/>
  <c r="H149" i="39"/>
  <c r="H151" i="39"/>
  <c r="H153" i="39"/>
  <c r="D159" i="39"/>
  <c r="D161" i="39"/>
  <c r="D163" i="39"/>
  <c r="D165" i="39"/>
  <c r="D167" i="39"/>
  <c r="D169" i="39"/>
  <c r="D171" i="39"/>
  <c r="D173" i="39"/>
  <c r="D175" i="39"/>
  <c r="D74" i="39"/>
  <c r="D86" i="39"/>
  <c r="D92" i="39"/>
  <c r="G156" i="39"/>
  <c r="G158" i="39"/>
  <c r="G160" i="39"/>
  <c r="G162" i="39"/>
  <c r="G164" i="39"/>
  <c r="G166" i="39"/>
  <c r="G168" i="39"/>
  <c r="G170" i="39"/>
  <c r="G172" i="39"/>
  <c r="G174" i="39"/>
  <c r="D158" i="39"/>
  <c r="H158" i="39"/>
  <c r="G159" i="39"/>
  <c r="D160" i="39"/>
  <c r="H160" i="39"/>
  <c r="G161" i="39"/>
  <c r="D162" i="39"/>
  <c r="H162" i="39"/>
  <c r="G163" i="39"/>
  <c r="D164" i="39"/>
  <c r="H164" i="39"/>
  <c r="G165" i="39"/>
  <c r="D166" i="39"/>
  <c r="H166" i="39"/>
  <c r="G167" i="39"/>
  <c r="D168" i="39"/>
  <c r="H168" i="39"/>
  <c r="G169" i="39"/>
  <c r="D170" i="39"/>
  <c r="H170" i="39"/>
  <c r="G171" i="39"/>
  <c r="D172" i="39"/>
  <c r="H172" i="39"/>
  <c r="G173" i="39"/>
  <c r="D174" i="39"/>
  <c r="H174" i="39"/>
  <c r="G175" i="39"/>
  <c r="D177" i="39"/>
  <c r="D180" i="39"/>
  <c r="H180" i="39"/>
  <c r="D182" i="39"/>
  <c r="H182" i="39"/>
  <c r="D184" i="39"/>
  <c r="H184" i="39"/>
  <c r="D186" i="39"/>
  <c r="H186" i="39"/>
  <c r="D188" i="39"/>
  <c r="H188" i="39"/>
  <c r="G190" i="39"/>
  <c r="H192" i="39"/>
  <c r="G193" i="39"/>
  <c r="H194" i="39"/>
  <c r="G195" i="39"/>
  <c r="H196" i="39"/>
  <c r="G197" i="39"/>
  <c r="H198" i="39"/>
  <c r="G199" i="39"/>
  <c r="H200" i="39"/>
  <c r="G201" i="39"/>
  <c r="H202" i="39"/>
  <c r="G203" i="39"/>
  <c r="H204" i="39"/>
  <c r="G205" i="39"/>
  <c r="H206" i="39"/>
  <c r="G208" i="39"/>
  <c r="H210" i="39"/>
  <c r="G211" i="39"/>
  <c r="H212" i="39"/>
  <c r="G213" i="39"/>
  <c r="H214" i="39"/>
  <c r="G215" i="39"/>
  <c r="H216" i="39"/>
  <c r="G217" i="39"/>
  <c r="D219" i="39"/>
  <c r="H219" i="39"/>
  <c r="D222" i="39"/>
  <c r="H222" i="39"/>
  <c r="G223" i="39"/>
  <c r="D224" i="39"/>
  <c r="H224" i="39"/>
  <c r="D226" i="39"/>
  <c r="H226" i="39"/>
  <c r="G227" i="39"/>
  <c r="D229" i="39"/>
  <c r="H229" i="39"/>
  <c r="G231" i="39"/>
  <c r="D232" i="39"/>
  <c r="H232" i="39"/>
  <c r="G233" i="39"/>
  <c r="D234" i="39"/>
  <c r="H234" i="39"/>
  <c r="G235" i="39"/>
  <c r="D236" i="39"/>
  <c r="H236" i="39"/>
  <c r="G237" i="39"/>
  <c r="D238" i="39"/>
  <c r="H238" i="39"/>
  <c r="G239" i="39"/>
  <c r="D240" i="39"/>
  <c r="H240" i="39"/>
  <c r="G241" i="39"/>
  <c r="D242" i="39"/>
  <c r="H242" i="39"/>
  <c r="G243" i="39"/>
  <c r="D244" i="39"/>
  <c r="H244" i="39"/>
  <c r="G245" i="39"/>
  <c r="G249" i="39"/>
  <c r="H250" i="39"/>
  <c r="G251" i="39"/>
  <c r="D252" i="39"/>
  <c r="H252" i="39"/>
  <c r="D254" i="39"/>
  <c r="H254" i="39"/>
  <c r="G255" i="39"/>
  <c r="H256" i="39"/>
  <c r="G257" i="39"/>
  <c r="H259" i="39"/>
  <c r="G261" i="39"/>
  <c r="H262" i="39"/>
  <c r="G263" i="39"/>
  <c r="D264" i="39"/>
  <c r="H264" i="39"/>
  <c r="G265" i="39"/>
  <c r="D266" i="39"/>
  <c r="H266" i="39"/>
  <c r="G267" i="39"/>
  <c r="D268" i="39"/>
  <c r="H268" i="39"/>
  <c r="G269" i="39"/>
  <c r="D270" i="39"/>
  <c r="H270" i="39"/>
  <c r="G271" i="39"/>
  <c r="H272" i="39"/>
  <c r="E177" i="39"/>
  <c r="G180" i="39" s="1"/>
  <c r="B190" i="39"/>
  <c r="D193" i="39" s="1"/>
  <c r="B208" i="39"/>
  <c r="D15" i="39" l="1"/>
  <c r="H247" i="39"/>
  <c r="G225" i="39"/>
  <c r="G152" i="39"/>
  <c r="G148" i="39"/>
  <c r="G144" i="39"/>
  <c r="G140" i="39"/>
  <c r="G136" i="39"/>
  <c r="G250" i="39"/>
  <c r="G226" i="39"/>
  <c r="G253" i="39"/>
  <c r="G221" i="39"/>
  <c r="G154" i="39"/>
  <c r="G150" i="39"/>
  <c r="G146" i="39"/>
  <c r="G142" i="39"/>
  <c r="G138" i="39"/>
  <c r="G254" i="39"/>
  <c r="G222" i="39"/>
  <c r="G134" i="39"/>
  <c r="D154" i="39"/>
  <c r="D152" i="39"/>
  <c r="D150" i="39"/>
  <c r="D148" i="39"/>
  <c r="D146" i="39"/>
  <c r="D144" i="39"/>
  <c r="D142" i="39"/>
  <c r="D140" i="39"/>
  <c r="D138" i="39"/>
  <c r="D136" i="39"/>
  <c r="D134" i="39"/>
  <c r="D107" i="39"/>
  <c r="D105" i="39"/>
  <c r="D103" i="39"/>
  <c r="D101" i="39"/>
  <c r="D99" i="39"/>
  <c r="D97" i="39"/>
  <c r="D50" i="39"/>
  <c r="D48" i="39"/>
  <c r="D46" i="39"/>
  <c r="D43" i="39"/>
  <c r="D41" i="39"/>
  <c r="D39" i="39"/>
  <c r="D37" i="39"/>
  <c r="D34" i="39"/>
  <c r="D30" i="39"/>
  <c r="D28" i="39"/>
  <c r="G22" i="39"/>
  <c r="G18" i="39"/>
  <c r="G15" i="39"/>
  <c r="G12" i="39"/>
  <c r="H110" i="39"/>
  <c r="D153" i="39"/>
  <c r="D151" i="39"/>
  <c r="D149" i="39"/>
  <c r="D147" i="39"/>
  <c r="D145" i="39"/>
  <c r="D143" i="39"/>
  <c r="D141" i="39"/>
  <c r="D139" i="39"/>
  <c r="D137" i="39"/>
  <c r="D135" i="39"/>
  <c r="D133" i="39"/>
  <c r="D108" i="39"/>
  <c r="D106" i="39"/>
  <c r="D104" i="39"/>
  <c r="D102" i="39"/>
  <c r="D100" i="39"/>
  <c r="D98" i="39"/>
  <c r="D51" i="39"/>
  <c r="D49" i="39"/>
  <c r="D47" i="39"/>
  <c r="D44" i="39"/>
  <c r="D42" i="39"/>
  <c r="D40" i="39"/>
  <c r="D38" i="39"/>
  <c r="D36" i="39"/>
  <c r="D32" i="39"/>
  <c r="D29" i="39"/>
  <c r="G24" i="39"/>
  <c r="G20" i="39"/>
  <c r="G16" i="39"/>
  <c r="G14" i="39"/>
  <c r="D208" i="39"/>
  <c r="H95" i="39"/>
  <c r="G95" i="39"/>
  <c r="D53" i="39"/>
  <c r="D216" i="39"/>
  <c r="D214" i="39"/>
  <c r="D212" i="39"/>
  <c r="D210" i="39"/>
  <c r="D206" i="39"/>
  <c r="D204" i="39"/>
  <c r="D202" i="39"/>
  <c r="D200" i="39"/>
  <c r="D198" i="39"/>
  <c r="D196" i="39"/>
  <c r="D194" i="39"/>
  <c r="D192" i="39"/>
  <c r="D217" i="39"/>
  <c r="D215" i="39"/>
  <c r="D213" i="39"/>
  <c r="D211" i="39"/>
  <c r="H190" i="39"/>
  <c r="H208" i="39"/>
  <c r="D205" i="39"/>
  <c r="D203" i="39"/>
  <c r="D201" i="39"/>
  <c r="D199" i="39"/>
  <c r="D197" i="39"/>
  <c r="D195" i="39"/>
  <c r="G188" i="39"/>
  <c r="G184" i="39"/>
  <c r="G151" i="39"/>
  <c r="G147" i="39"/>
  <c r="G143" i="39"/>
  <c r="G139" i="39"/>
  <c r="D129" i="39"/>
  <c r="D127" i="39"/>
  <c r="D125" i="39"/>
  <c r="D123" i="39"/>
  <c r="D121" i="39"/>
  <c r="D119" i="39"/>
  <c r="D117" i="39"/>
  <c r="D115" i="39"/>
  <c r="G107" i="39"/>
  <c r="G103" i="39"/>
  <c r="G99" i="39"/>
  <c r="G43" i="39"/>
  <c r="G41" i="39"/>
  <c r="G39" i="39"/>
  <c r="G37" i="39"/>
  <c r="D64" i="39"/>
  <c r="D60" i="39"/>
  <c r="D58" i="39"/>
  <c r="D56" i="39"/>
  <c r="G50" i="39"/>
  <c r="G46" i="39"/>
  <c r="G44" i="39"/>
  <c r="G40" i="39"/>
  <c r="G36" i="39"/>
  <c r="G34" i="39"/>
  <c r="G32" i="39"/>
  <c r="D24" i="39"/>
  <c r="D22" i="39"/>
  <c r="D20" i="39"/>
  <c r="D18" i="39"/>
  <c r="D16" i="39"/>
  <c r="D12" i="39"/>
  <c r="H9" i="39"/>
  <c r="D190" i="39"/>
  <c r="G177" i="39"/>
  <c r="H177" i="39"/>
  <c r="H131" i="39"/>
  <c r="G131" i="39"/>
  <c r="D110" i="39"/>
  <c r="H26" i="39"/>
  <c r="E7" i="39"/>
  <c r="F26" i="39" s="1"/>
  <c r="G26" i="39"/>
  <c r="D9" i="39"/>
  <c r="B7" i="39"/>
  <c r="G187" i="39"/>
  <c r="G185" i="39"/>
  <c r="G183" i="39"/>
  <c r="G181" i="39"/>
  <c r="G179" i="39"/>
  <c r="G186" i="39"/>
  <c r="G182" i="39"/>
  <c r="G153" i="39"/>
  <c r="G149" i="39"/>
  <c r="G145" i="39"/>
  <c r="G141" i="39"/>
  <c r="G137" i="39"/>
  <c r="G133" i="39"/>
  <c r="D128" i="39"/>
  <c r="D126" i="39"/>
  <c r="D124" i="39"/>
  <c r="D122" i="39"/>
  <c r="D120" i="39"/>
  <c r="D118" i="39"/>
  <c r="D116" i="39"/>
  <c r="D114" i="39"/>
  <c r="D112" i="39"/>
  <c r="G105" i="39"/>
  <c r="G101" i="39"/>
  <c r="G97" i="39"/>
  <c r="D62" i="39"/>
  <c r="D59" i="39"/>
  <c r="D57" i="39"/>
  <c r="D55" i="39"/>
  <c r="G48" i="39"/>
  <c r="G45" i="39"/>
  <c r="G42" i="39"/>
  <c r="G38" i="39"/>
  <c r="G35" i="39"/>
  <c r="G33" i="39"/>
  <c r="G31" i="39"/>
  <c r="G28" i="39"/>
  <c r="D23" i="39"/>
  <c r="D21" i="39"/>
  <c r="D19" i="39"/>
  <c r="D17" i="39"/>
  <c r="D14" i="39"/>
  <c r="D11" i="39"/>
  <c r="C272" i="39" l="1"/>
  <c r="C262" i="39"/>
  <c r="C259" i="39"/>
  <c r="C256" i="39"/>
  <c r="C250" i="39"/>
  <c r="C247" i="39"/>
  <c r="C271" i="39"/>
  <c r="C269" i="39"/>
  <c r="C263" i="39"/>
  <c r="C257" i="39"/>
  <c r="C241" i="39"/>
  <c r="C227" i="39"/>
  <c r="C225" i="39"/>
  <c r="C223" i="39"/>
  <c r="C221" i="39"/>
  <c r="C217" i="39"/>
  <c r="C215" i="39"/>
  <c r="C213" i="39"/>
  <c r="C211" i="39"/>
  <c r="C205" i="39"/>
  <c r="C203" i="39"/>
  <c r="C201" i="39"/>
  <c r="C199" i="39"/>
  <c r="C197" i="39"/>
  <c r="C195" i="39"/>
  <c r="C193" i="39"/>
  <c r="C187" i="39"/>
  <c r="C185" i="39"/>
  <c r="C183" i="39"/>
  <c r="C181" i="39"/>
  <c r="C179" i="39"/>
  <c r="C175" i="39"/>
  <c r="C173" i="39"/>
  <c r="C171" i="39"/>
  <c r="C169" i="39"/>
  <c r="C167" i="39"/>
  <c r="C165" i="39"/>
  <c r="C163" i="39"/>
  <c r="C161" i="39"/>
  <c r="C159" i="39"/>
  <c r="C156" i="39"/>
  <c r="C153" i="39"/>
  <c r="C151" i="39"/>
  <c r="C149" i="39"/>
  <c r="C147" i="39"/>
  <c r="C145" i="39"/>
  <c r="C143" i="39"/>
  <c r="C141" i="39"/>
  <c r="C139" i="39"/>
  <c r="C137" i="39"/>
  <c r="C135" i="39"/>
  <c r="C133" i="39"/>
  <c r="C129" i="39"/>
  <c r="C127" i="39"/>
  <c r="C125" i="39"/>
  <c r="C123" i="39"/>
  <c r="C121" i="39"/>
  <c r="C119" i="39"/>
  <c r="C117" i="39"/>
  <c r="C115" i="39"/>
  <c r="C113" i="39"/>
  <c r="C107" i="39"/>
  <c r="C105" i="39"/>
  <c r="C103" i="39"/>
  <c r="C101" i="39"/>
  <c r="C99" i="39"/>
  <c r="C97" i="39"/>
  <c r="C93" i="39"/>
  <c r="C91" i="39"/>
  <c r="C89" i="39"/>
  <c r="C87" i="39"/>
  <c r="C85" i="39"/>
  <c r="C83" i="39"/>
  <c r="C81" i="39"/>
  <c r="C79" i="39"/>
  <c r="C77" i="39"/>
  <c r="C75" i="39"/>
  <c r="C73" i="39"/>
  <c r="C71" i="39"/>
  <c r="C69" i="39"/>
  <c r="C67" i="39"/>
  <c r="C65" i="39"/>
  <c r="C64" i="39"/>
  <c r="C62" i="39"/>
  <c r="C60" i="39"/>
  <c r="C58" i="39"/>
  <c r="C56" i="39"/>
  <c r="C50" i="39"/>
  <c r="C48" i="39"/>
  <c r="C46" i="39"/>
  <c r="C44" i="39"/>
  <c r="C42" i="39"/>
  <c r="C40" i="39"/>
  <c r="C38" i="39"/>
  <c r="C36" i="39"/>
  <c r="C34" i="39"/>
  <c r="C32" i="39"/>
  <c r="C30" i="39"/>
  <c r="C28" i="39"/>
  <c r="C24" i="39"/>
  <c r="C22" i="39"/>
  <c r="C20" i="39"/>
  <c r="C18" i="39"/>
  <c r="C16" i="39"/>
  <c r="C14" i="39"/>
  <c r="C12" i="39"/>
  <c r="C11" i="39"/>
  <c r="C13" i="39"/>
  <c r="C15" i="39"/>
  <c r="C33" i="39"/>
  <c r="C37" i="39"/>
  <c r="C39" i="39"/>
  <c r="C41" i="39"/>
  <c r="C43" i="39"/>
  <c r="C45" i="39"/>
  <c r="C55" i="39"/>
  <c r="C57" i="39"/>
  <c r="C59" i="39"/>
  <c r="C61" i="39"/>
  <c r="C76" i="39"/>
  <c r="C78" i="39"/>
  <c r="C80" i="39"/>
  <c r="C82" i="39"/>
  <c r="C84" i="39"/>
  <c r="C86" i="39"/>
  <c r="C95" i="39"/>
  <c r="C98" i="39"/>
  <c r="C100" i="39"/>
  <c r="C102" i="39"/>
  <c r="C104" i="39"/>
  <c r="C106" i="39"/>
  <c r="C108" i="39"/>
  <c r="C158" i="39"/>
  <c r="C160" i="39"/>
  <c r="C162" i="39"/>
  <c r="C164" i="39"/>
  <c r="C166" i="39"/>
  <c r="C168" i="39"/>
  <c r="C170" i="39"/>
  <c r="C172" i="39"/>
  <c r="C174" i="39"/>
  <c r="C177" i="39"/>
  <c r="C192" i="39"/>
  <c r="C194" i="39"/>
  <c r="C196" i="39"/>
  <c r="C198" i="39"/>
  <c r="C200" i="39"/>
  <c r="C202" i="39"/>
  <c r="C204" i="39"/>
  <c r="C206" i="39"/>
  <c r="C180" i="39"/>
  <c r="C184" i="39"/>
  <c r="C188" i="39"/>
  <c r="C210" i="39"/>
  <c r="C212" i="39"/>
  <c r="C214" i="39"/>
  <c r="C216" i="39"/>
  <c r="C219" i="39"/>
  <c r="C224" i="39"/>
  <c r="C229" i="39"/>
  <c r="C234" i="39"/>
  <c r="C238" i="39"/>
  <c r="C242" i="39"/>
  <c r="C252" i="39"/>
  <c r="C264" i="39"/>
  <c r="C268" i="39"/>
  <c r="C233" i="39"/>
  <c r="C237" i="39"/>
  <c r="C243" i="39"/>
  <c r="C253" i="39"/>
  <c r="C261" i="39"/>
  <c r="C265" i="39"/>
  <c r="C17" i="39"/>
  <c r="C19" i="39"/>
  <c r="C21" i="39"/>
  <c r="C23" i="39"/>
  <c r="C26" i="39"/>
  <c r="C29" i="39"/>
  <c r="C31" i="39"/>
  <c r="C35" i="39"/>
  <c r="C47" i="39"/>
  <c r="C49" i="39"/>
  <c r="C51" i="39"/>
  <c r="C63" i="39"/>
  <c r="C66" i="39"/>
  <c r="C68" i="39"/>
  <c r="C70" i="39"/>
  <c r="C72" i="39"/>
  <c r="C74" i="39"/>
  <c r="C88" i="39"/>
  <c r="C90" i="39"/>
  <c r="C92" i="39"/>
  <c r="C112" i="39"/>
  <c r="C114" i="39"/>
  <c r="C116" i="39"/>
  <c r="C118" i="39"/>
  <c r="C120" i="39"/>
  <c r="C122" i="39"/>
  <c r="C124" i="39"/>
  <c r="C126" i="39"/>
  <c r="C128" i="39"/>
  <c r="C131" i="39"/>
  <c r="C134" i="39"/>
  <c r="C136" i="39"/>
  <c r="C138" i="39"/>
  <c r="C140" i="39"/>
  <c r="C142" i="39"/>
  <c r="C144" i="39"/>
  <c r="C146" i="39"/>
  <c r="C148" i="39"/>
  <c r="C150" i="39"/>
  <c r="C152" i="39"/>
  <c r="C154" i="39"/>
  <c r="C182" i="39"/>
  <c r="C186" i="39"/>
  <c r="C222" i="39"/>
  <c r="C226" i="39"/>
  <c r="C232" i="39"/>
  <c r="C236" i="39"/>
  <c r="C240" i="39"/>
  <c r="C244" i="39"/>
  <c r="C254" i="39"/>
  <c r="C266" i="39"/>
  <c r="C270" i="39"/>
  <c r="C231" i="39"/>
  <c r="C235" i="39"/>
  <c r="C239" i="39"/>
  <c r="C245" i="39"/>
  <c r="C249" i="39"/>
  <c r="C251" i="39"/>
  <c r="C255" i="39"/>
  <c r="C267" i="39"/>
  <c r="F219" i="39"/>
  <c r="F170" i="39"/>
  <c r="F92" i="39"/>
  <c r="F86" i="39"/>
  <c r="F74" i="39"/>
  <c r="F63" i="39"/>
  <c r="F61" i="39"/>
  <c r="F45" i="39"/>
  <c r="F35" i="39"/>
  <c r="F33" i="39"/>
  <c r="F31" i="39"/>
  <c r="F15" i="39"/>
  <c r="H7" i="39"/>
  <c r="F64" i="39"/>
  <c r="F12" i="39"/>
  <c r="F14" i="39"/>
  <c r="F32" i="39"/>
  <c r="F36" i="39"/>
  <c r="F38" i="39"/>
  <c r="F40" i="39"/>
  <c r="F42" i="39"/>
  <c r="F44" i="39"/>
  <c r="F53" i="39"/>
  <c r="F56" i="39"/>
  <c r="F58" i="39"/>
  <c r="F60" i="39"/>
  <c r="F13" i="39"/>
  <c r="F17" i="39"/>
  <c r="F21" i="39"/>
  <c r="F29" i="39"/>
  <c r="F37" i="39"/>
  <c r="F41" i="39"/>
  <c r="F49" i="39"/>
  <c r="F55" i="39"/>
  <c r="F59" i="39"/>
  <c r="F75" i="39"/>
  <c r="F77" i="39"/>
  <c r="F79" i="39"/>
  <c r="F81" i="39"/>
  <c r="F83" i="39"/>
  <c r="F85" i="39"/>
  <c r="F93" i="39"/>
  <c r="F97" i="39"/>
  <c r="F99" i="39"/>
  <c r="F101" i="39"/>
  <c r="F103" i="39"/>
  <c r="F105" i="39"/>
  <c r="F107" i="39"/>
  <c r="F66" i="39"/>
  <c r="F70" i="39"/>
  <c r="F78" i="39"/>
  <c r="F82" i="39"/>
  <c r="F90" i="39"/>
  <c r="F98" i="39"/>
  <c r="F102" i="39"/>
  <c r="F106" i="39"/>
  <c r="F112" i="39"/>
  <c r="F116" i="39"/>
  <c r="F120" i="39"/>
  <c r="F124" i="39"/>
  <c r="F128" i="39"/>
  <c r="F136" i="39"/>
  <c r="F140" i="39"/>
  <c r="F144" i="39"/>
  <c r="F148" i="39"/>
  <c r="F152" i="39"/>
  <c r="F172" i="39"/>
  <c r="F174" i="39"/>
  <c r="F180" i="39"/>
  <c r="F182" i="39"/>
  <c r="F184" i="39"/>
  <c r="F186" i="39"/>
  <c r="F188" i="39"/>
  <c r="F192" i="39"/>
  <c r="F194" i="39"/>
  <c r="F196" i="39"/>
  <c r="F198" i="39"/>
  <c r="F200" i="39"/>
  <c r="F202" i="39"/>
  <c r="F204" i="39"/>
  <c r="F206" i="39"/>
  <c r="F210" i="39"/>
  <c r="F212" i="39"/>
  <c r="F214" i="39"/>
  <c r="F216" i="39"/>
  <c r="F232" i="39"/>
  <c r="F236" i="39"/>
  <c r="F240" i="39"/>
  <c r="F242" i="39"/>
  <c r="F252" i="39"/>
  <c r="F259" i="39"/>
  <c r="F262" i="39"/>
  <c r="F264" i="39"/>
  <c r="F268" i="39"/>
  <c r="F270" i="39"/>
  <c r="F161" i="39"/>
  <c r="F165" i="39"/>
  <c r="F169" i="39"/>
  <c r="F173" i="39"/>
  <c r="F181" i="39"/>
  <c r="F185" i="39"/>
  <c r="F193" i="39"/>
  <c r="F197" i="39"/>
  <c r="F201" i="39"/>
  <c r="F205" i="39"/>
  <c r="F208" i="39"/>
  <c r="F213" i="39"/>
  <c r="F217" i="39"/>
  <c r="F223" i="39"/>
  <c r="F227" i="39"/>
  <c r="F233" i="39"/>
  <c r="F241" i="39"/>
  <c r="F245" i="39"/>
  <c r="F251" i="39"/>
  <c r="F255" i="39"/>
  <c r="F261" i="39"/>
  <c r="F269" i="39"/>
  <c r="F9" i="39"/>
  <c r="F16" i="39"/>
  <c r="F18" i="39"/>
  <c r="F20" i="39"/>
  <c r="F22" i="39"/>
  <c r="F24" i="39"/>
  <c r="F28" i="39"/>
  <c r="F30" i="39"/>
  <c r="F34" i="39"/>
  <c r="F46" i="39"/>
  <c r="F48" i="39"/>
  <c r="F50" i="39"/>
  <c r="F62" i="39"/>
  <c r="F11" i="39"/>
  <c r="F19" i="39"/>
  <c r="F23" i="39"/>
  <c r="F39" i="39"/>
  <c r="F43" i="39"/>
  <c r="F47" i="39"/>
  <c r="F51" i="39"/>
  <c r="F57" i="39"/>
  <c r="F65" i="39"/>
  <c r="F67" i="39"/>
  <c r="F69" i="39"/>
  <c r="F71" i="39"/>
  <c r="F73" i="39"/>
  <c r="F87" i="39"/>
  <c r="F89" i="39"/>
  <c r="F91" i="39"/>
  <c r="F110" i="39"/>
  <c r="F113" i="39"/>
  <c r="F115" i="39"/>
  <c r="F117" i="39"/>
  <c r="F119" i="39"/>
  <c r="F121" i="39"/>
  <c r="F123" i="39"/>
  <c r="F125" i="39"/>
  <c r="F127" i="39"/>
  <c r="F129" i="39"/>
  <c r="F133" i="39"/>
  <c r="F135" i="39"/>
  <c r="F137" i="39"/>
  <c r="F139" i="39"/>
  <c r="F141" i="39"/>
  <c r="F143" i="39"/>
  <c r="F145" i="39"/>
  <c r="F147" i="39"/>
  <c r="F149" i="39"/>
  <c r="F151" i="39"/>
  <c r="F153" i="39"/>
  <c r="F156" i="39"/>
  <c r="F68" i="39"/>
  <c r="F72" i="39"/>
  <c r="F76" i="39"/>
  <c r="F80" i="39"/>
  <c r="F84" i="39"/>
  <c r="F88" i="39"/>
  <c r="F100" i="39"/>
  <c r="F104" i="39"/>
  <c r="F108" i="39"/>
  <c r="F114" i="39"/>
  <c r="F118" i="39"/>
  <c r="F122" i="39"/>
  <c r="F126" i="39"/>
  <c r="F134" i="39"/>
  <c r="F138" i="39"/>
  <c r="F142" i="39"/>
  <c r="F146" i="39"/>
  <c r="F150" i="39"/>
  <c r="F154" i="39"/>
  <c r="F158" i="39"/>
  <c r="F160" i="39"/>
  <c r="F162" i="39"/>
  <c r="F164" i="39"/>
  <c r="F166" i="39"/>
  <c r="F168" i="39"/>
  <c r="F222" i="39"/>
  <c r="F224" i="39"/>
  <c r="F226" i="39"/>
  <c r="F229" i="39"/>
  <c r="F234" i="39"/>
  <c r="F238" i="39"/>
  <c r="F244" i="39"/>
  <c r="F247" i="39"/>
  <c r="F250" i="39"/>
  <c r="F254" i="39"/>
  <c r="F256" i="39"/>
  <c r="F266" i="39"/>
  <c r="F272" i="39"/>
  <c r="F159" i="39"/>
  <c r="F163" i="39"/>
  <c r="F167" i="39"/>
  <c r="F171" i="39"/>
  <c r="F175" i="39"/>
  <c r="F179" i="39"/>
  <c r="F183" i="39"/>
  <c r="F187" i="39"/>
  <c r="F190" i="39"/>
  <c r="F195" i="39"/>
  <c r="F199" i="39"/>
  <c r="F203" i="39"/>
  <c r="F211" i="39"/>
  <c r="F215" i="39"/>
  <c r="F221" i="39"/>
  <c r="F225" i="39"/>
  <c r="F231" i="39"/>
  <c r="F235" i="39"/>
  <c r="F239" i="39"/>
  <c r="F243" i="39"/>
  <c r="F249" i="39"/>
  <c r="F253" i="39"/>
  <c r="F257" i="39"/>
  <c r="F263" i="39"/>
  <c r="F267" i="39"/>
  <c r="F271" i="39"/>
  <c r="F237" i="39"/>
  <c r="F265" i="39"/>
  <c r="C9" i="39"/>
  <c r="C110" i="39"/>
  <c r="F131" i="39"/>
  <c r="F177" i="39"/>
  <c r="C190" i="39"/>
  <c r="C53" i="39"/>
  <c r="F95" i="39"/>
  <c r="C208" i="39"/>
  <c r="C7" i="39" l="1"/>
  <c r="F7" i="39"/>
</calcChain>
</file>

<file path=xl/sharedStrings.xml><?xml version="1.0" encoding="utf-8"?>
<sst xmlns="http://schemas.openxmlformats.org/spreadsheetml/2006/main" count="9619" uniqueCount="663">
  <si>
    <t>Nova Divisão Geoadministrativa</t>
  </si>
  <si>
    <t>1ª Região: Sede João Pessoa (14 municípios)</t>
  </si>
  <si>
    <t>Alhandra</t>
  </si>
  <si>
    <t>Bayeux</t>
  </si>
  <si>
    <t>Caaporã</t>
  </si>
  <si>
    <t>Cabedelo</t>
  </si>
  <si>
    <t>Conde</t>
  </si>
  <si>
    <t>Cruz do Espírito Santo</t>
  </si>
  <si>
    <t>João pessoa</t>
  </si>
  <si>
    <t>Lucena</t>
  </si>
  <si>
    <t>Mari</t>
  </si>
  <si>
    <t>Pitimbu</t>
  </si>
  <si>
    <t>Riachão do Poço</t>
  </si>
  <si>
    <t>Santa Rita</t>
  </si>
  <si>
    <t>Sapé</t>
  </si>
  <si>
    <t>Sobrado</t>
  </si>
  <si>
    <t>2ª Região:  Sede Guarabira (24 municípios)</t>
  </si>
  <si>
    <t>Alagoinha</t>
  </si>
  <si>
    <t>Araçagi</t>
  </si>
  <si>
    <t>Araruna</t>
  </si>
  <si>
    <t>Bananeiras</t>
  </si>
  <si>
    <t>Belém</t>
  </si>
  <si>
    <t>Borborema</t>
  </si>
  <si>
    <t>Cacimba de Dentro</t>
  </si>
  <si>
    <t>Caiçara</t>
  </si>
  <si>
    <t>Campo de Santana</t>
  </si>
  <si>
    <t>Casserengue</t>
  </si>
  <si>
    <t>Cuitegi</t>
  </si>
  <si>
    <t>Dona Inês</t>
  </si>
  <si>
    <t>Duas Estradas</t>
  </si>
  <si>
    <t>Guarabira</t>
  </si>
  <si>
    <t>Logradouro</t>
  </si>
  <si>
    <t>Mulungu</t>
  </si>
  <si>
    <t>Pilões</t>
  </si>
  <si>
    <t>Pilõezinhos</t>
  </si>
  <si>
    <t>Pirpirituba</t>
  </si>
  <si>
    <t>Riachão</t>
  </si>
  <si>
    <t>Serra da Raiz</t>
  </si>
  <si>
    <t>Serraria</t>
  </si>
  <si>
    <t>Sertãozinho</t>
  </si>
  <si>
    <t>Solânea</t>
  </si>
  <si>
    <t>3ª Região:  Sede Campina Grande (39 municípios)</t>
  </si>
  <si>
    <t>Alagoa Grande</t>
  </si>
  <si>
    <t>Alagoa Nova</t>
  </si>
  <si>
    <t>Alcantil</t>
  </si>
  <si>
    <t>Algodão de Jandaíra</t>
  </si>
  <si>
    <t>Arara</t>
  </si>
  <si>
    <t>Areia</t>
  </si>
  <si>
    <t>Areial</t>
  </si>
  <si>
    <t>Aroeiras</t>
  </si>
  <si>
    <t>Assunção</t>
  </si>
  <si>
    <t>Barra de Santana</t>
  </si>
  <si>
    <t>Barra de São Miguel</t>
  </si>
  <si>
    <t>Boa Vista</t>
  </si>
  <si>
    <t>Boqueirão</t>
  </si>
  <si>
    <t>Cabaceiras</t>
  </si>
  <si>
    <t>Campina Grande</t>
  </si>
  <si>
    <t>Caturité</t>
  </si>
  <si>
    <t>Esperança</t>
  </si>
  <si>
    <t>Fagundes</t>
  </si>
  <si>
    <t>Gado Bravo</t>
  </si>
  <si>
    <t>Juazeirinho</t>
  </si>
  <si>
    <t>Lagoa Seca</t>
  </si>
  <si>
    <t>Livramento</t>
  </si>
  <si>
    <t>Massaranduba</t>
  </si>
  <si>
    <t>Matinhas</t>
  </si>
  <si>
    <t>Montadas</t>
  </si>
  <si>
    <t>Natuba</t>
  </si>
  <si>
    <t>Olivedos</t>
  </si>
  <si>
    <t>Pocinhos</t>
  </si>
  <si>
    <t>Puxinanã</t>
  </si>
  <si>
    <t>Queimadas</t>
  </si>
  <si>
    <t>Remígio</t>
  </si>
  <si>
    <t>Riacho de Santo Antônio</t>
  </si>
  <si>
    <t>Santa Cecília</t>
  </si>
  <si>
    <t>São Domingos do Cariri</t>
  </si>
  <si>
    <t>São Sebastião de Lagoa de Roça</t>
  </si>
  <si>
    <t>Soledade</t>
  </si>
  <si>
    <t>Taperoá</t>
  </si>
  <si>
    <t>Tenório</t>
  </si>
  <si>
    <t>Umbuzeiro</t>
  </si>
  <si>
    <t>4ª Região:  Sede Cuité (12 municípios)</t>
  </si>
  <si>
    <t>Baraúna</t>
  </si>
  <si>
    <t>Barra de Santa Rosa</t>
  </si>
  <si>
    <t>Cubati</t>
  </si>
  <si>
    <t>Cuité</t>
  </si>
  <si>
    <t>Damião</t>
  </si>
  <si>
    <t>Frei Martinho</t>
  </si>
  <si>
    <t>Nova Floresta</t>
  </si>
  <si>
    <t>Nova Palmeira</t>
  </si>
  <si>
    <t>Pedra Lavrada</t>
  </si>
  <si>
    <t>Picuí</t>
  </si>
  <si>
    <t>Seridó</t>
  </si>
  <si>
    <t>Sossêgo</t>
  </si>
  <si>
    <t>5ª Região:  Sede Monteiro (18 municípios)</t>
  </si>
  <si>
    <t>Amparo</t>
  </si>
  <si>
    <t>Camalaú</t>
  </si>
  <si>
    <t>Caraúbas</t>
  </si>
  <si>
    <t>Congo</t>
  </si>
  <si>
    <t>Coxixola</t>
  </si>
  <si>
    <t>Gurjão</t>
  </si>
  <si>
    <t>Monteiro</t>
  </si>
  <si>
    <t>Ouro Velho</t>
  </si>
  <si>
    <t>Parari</t>
  </si>
  <si>
    <t>Prata</t>
  </si>
  <si>
    <t>Santo André</t>
  </si>
  <si>
    <t>São João do Cariri</t>
  </si>
  <si>
    <t>São João do Tigre</t>
  </si>
  <si>
    <t>São José dos Cordeiros</t>
  </si>
  <si>
    <t>São Sebastião do Umbuzeiro</t>
  </si>
  <si>
    <t>Serra Branca</t>
  </si>
  <si>
    <t>Sumé</t>
  </si>
  <si>
    <t>Zabelê</t>
  </si>
  <si>
    <t>6ª Região:  Sede Patos (22 municípios)</t>
  </si>
  <si>
    <t>Areia de Baraúnas</t>
  </si>
  <si>
    <t>Cacimba de Areia</t>
  </si>
  <si>
    <t>Cacimbas</t>
  </si>
  <si>
    <t>Catingueira</t>
  </si>
  <si>
    <t>Desterro</t>
  </si>
  <si>
    <t>Emas</t>
  </si>
  <si>
    <t>Junco do Seridó</t>
  </si>
  <si>
    <t>Mãe d'Água</t>
  </si>
  <si>
    <t>Malta</t>
  </si>
  <si>
    <t>Maturéia</t>
  </si>
  <si>
    <t>Passagem</t>
  </si>
  <si>
    <t>Patos</t>
  </si>
  <si>
    <t>Salgadinho</t>
  </si>
  <si>
    <t>Santa Luzia</t>
  </si>
  <si>
    <t>Santa Teresinha</t>
  </si>
  <si>
    <t>São José de Espinharas</t>
  </si>
  <si>
    <t>São José do Bonfim</t>
  </si>
  <si>
    <t>São José do Sabugi</t>
  </si>
  <si>
    <t>São Mamede</t>
  </si>
  <si>
    <t>Teixeira</t>
  </si>
  <si>
    <t>Várzea</t>
  </si>
  <si>
    <t>7ª Região:  Sede Itaporanga (18 municípios)</t>
  </si>
  <si>
    <t>Aguiar</t>
  </si>
  <si>
    <t>Boa Ventura</t>
  </si>
  <si>
    <t>Conceição</t>
  </si>
  <si>
    <t>Coremas</t>
  </si>
  <si>
    <t>Curral Velho</t>
  </si>
  <si>
    <t>Diamante</t>
  </si>
  <si>
    <t>Ibiara</t>
  </si>
  <si>
    <t>Igaracy</t>
  </si>
  <si>
    <t>Itaporanga</t>
  </si>
  <si>
    <t>Nova Olinda</t>
  </si>
  <si>
    <t>Olho d'Água</t>
  </si>
  <si>
    <t>Pedra Branca</t>
  </si>
  <si>
    <t>Piancó</t>
  </si>
  <si>
    <t>Santa Inês</t>
  </si>
  <si>
    <t>Santana de Mangueira</t>
  </si>
  <si>
    <t>Santana dos Garrotes</t>
  </si>
  <si>
    <t>São José de Caiana</t>
  </si>
  <si>
    <t>Serra Grande</t>
  </si>
  <si>
    <t>8ª Região:  Sede Catolé do Rocha (10 municípios)</t>
  </si>
  <si>
    <t>Belém do Brejo do Cruz</t>
  </si>
  <si>
    <t>Bom Sucesso</t>
  </si>
  <si>
    <t>Brejo do Cruz</t>
  </si>
  <si>
    <t>Brejo dos Santos</t>
  </si>
  <si>
    <t>Catolé do Rocha</t>
  </si>
  <si>
    <t>Jericó</t>
  </si>
  <si>
    <t>Mato Grosso</t>
  </si>
  <si>
    <t>Riacho dos Cavalos</t>
  </si>
  <si>
    <t>São Bento</t>
  </si>
  <si>
    <t>São José do Brejo do Cruz</t>
  </si>
  <si>
    <t>9ª Região:  Sede Cajazeiras (15 municípios)</t>
  </si>
  <si>
    <t>Bernardino Batista</t>
  </si>
  <si>
    <t>Bom Jesus</t>
  </si>
  <si>
    <t>Bonito de Santa Fé</t>
  </si>
  <si>
    <t>Cachoeira dos Índios</t>
  </si>
  <si>
    <t>Cajazeiras</t>
  </si>
  <si>
    <t>Carrapateira</t>
  </si>
  <si>
    <t>Monte Horebe</t>
  </si>
  <si>
    <t>Poço Dantas</t>
  </si>
  <si>
    <t>Poço de José de Moura</t>
  </si>
  <si>
    <t>Santa Helena</t>
  </si>
  <si>
    <t>São João do Rio do Peixe</t>
  </si>
  <si>
    <t>São José de Piranhas</t>
  </si>
  <si>
    <t>Triunfo</t>
  </si>
  <si>
    <t>Uiraúna</t>
  </si>
  <si>
    <t>10ª Região:  Sede Sousa (8 municípios)</t>
  </si>
  <si>
    <t>Lastro</t>
  </si>
  <si>
    <t>Marizópolis</t>
  </si>
  <si>
    <t>Nazarezinho</t>
  </si>
  <si>
    <t>Santa Cruz</t>
  </si>
  <si>
    <t>São Francisco</t>
  </si>
  <si>
    <t>São José da Lagoa Tapada</t>
  </si>
  <si>
    <t>Sousa</t>
  </si>
  <si>
    <t>Vieirópolis</t>
  </si>
  <si>
    <t>11ª Região:  Sede Princesa Isabel (7 municípios)</t>
  </si>
  <si>
    <t>Água Branca</t>
  </si>
  <si>
    <t>Imaculada</t>
  </si>
  <si>
    <t>Juru</t>
  </si>
  <si>
    <t>Manaíra</t>
  </si>
  <si>
    <t>Princesa Isabel</t>
  </si>
  <si>
    <t>São José de Princesa</t>
  </si>
  <si>
    <t>Tavares</t>
  </si>
  <si>
    <t>12ª Região:  Sede Itabaiana (15 municípios)</t>
  </si>
  <si>
    <t>Caldas Brandão</t>
  </si>
  <si>
    <t>Gurinhém</t>
  </si>
  <si>
    <t>Ingá</t>
  </si>
  <si>
    <t>Itabaiana</t>
  </si>
  <si>
    <t>Itatuba</t>
  </si>
  <si>
    <t>Juarez Távora</t>
  </si>
  <si>
    <t>Juripiranga</t>
  </si>
  <si>
    <t>Mogeiro</t>
  </si>
  <si>
    <t>Pedras de Fogo</t>
  </si>
  <si>
    <t>Pilar</t>
  </si>
  <si>
    <t>Riachão do Bacamarte</t>
  </si>
  <si>
    <t>Salgado de São Félix</t>
  </si>
  <si>
    <t>São José dos Ramos</t>
  </si>
  <si>
    <t>São Miguel de Taipu</t>
  </si>
  <si>
    <t>Serra Redonda</t>
  </si>
  <si>
    <t>13ª Região:  Sede Pombal (9 municípios)</t>
  </si>
  <si>
    <t>Aparecida</t>
  </si>
  <si>
    <t>Cajazeirinhas</t>
  </si>
  <si>
    <t>Condado</t>
  </si>
  <si>
    <t>Lagoa</t>
  </si>
  <si>
    <t>Paulista</t>
  </si>
  <si>
    <t>Pombal</t>
  </si>
  <si>
    <t>São Bentinho</t>
  </si>
  <si>
    <t>Vista Serrana</t>
  </si>
  <si>
    <t>14ª Região:  Sede Mamanguape (12 municípios)</t>
  </si>
  <si>
    <t>Baía da Traição</t>
  </si>
  <si>
    <t>Capim</t>
  </si>
  <si>
    <t>Cuité de Mamanguape</t>
  </si>
  <si>
    <t>Curral de Cima</t>
  </si>
  <si>
    <t>Itapororoca</t>
  </si>
  <si>
    <t>Jacaraú</t>
  </si>
  <si>
    <t>Lagoa de Dentro</t>
  </si>
  <si>
    <t>Mamanguape</t>
  </si>
  <si>
    <t>Marcação</t>
  </si>
  <si>
    <t>Mataraca</t>
  </si>
  <si>
    <t>Pedro Régis</t>
  </si>
  <si>
    <t>Rio Tinto</t>
  </si>
  <si>
    <t>Paraíba</t>
  </si>
  <si>
    <t>2ª Região:  Sede Guarabira      (24 municípios)</t>
  </si>
  <si>
    <t>4ª Região:  Sede Cuité                  (12 municípios)</t>
  </si>
  <si>
    <t>5ª Região:  Sede Monteiro                           (18 municípios)</t>
  </si>
  <si>
    <t>6ª Região:  Sede Patos                 (22 municípios)</t>
  </si>
  <si>
    <t>7ª Região:  Sede Itaporanga        (18 municípios)</t>
  </si>
  <si>
    <t>9ª Região:  Sede Cajazeiras        (15 municípios)</t>
  </si>
  <si>
    <t>10ª Região:  Sede Sousa              (8 municípios)</t>
  </si>
  <si>
    <t>12ª Região:  Sede Itabaiana        (15 municípios)</t>
  </si>
  <si>
    <t>13ª Região:  Sede Pombal           (9 municípios)</t>
  </si>
  <si>
    <t>São Domingos</t>
  </si>
  <si>
    <t>Quixabá</t>
  </si>
  <si>
    <t xml:space="preserve">População  2000     </t>
  </si>
  <si>
    <t>Participação no Estado (%)</t>
  </si>
  <si>
    <t>População 2010</t>
  </si>
  <si>
    <t>Taxa geométrica de crescimento anual (%)</t>
  </si>
  <si>
    <t>-</t>
  </si>
  <si>
    <t xml:space="preserve">AGROPECUÁRIA </t>
  </si>
  <si>
    <t xml:space="preserve">INDÚSTRIA </t>
  </si>
  <si>
    <t xml:space="preserve">SERVIÇOS </t>
  </si>
  <si>
    <t>Variação (%) (2009/2002)</t>
  </si>
  <si>
    <t>Nº de matrículas 2009</t>
  </si>
  <si>
    <t>Nº de matrículas 2002</t>
  </si>
  <si>
    <t>Estado</t>
  </si>
  <si>
    <t>Taxa de pessoas não alfabetizadas</t>
  </si>
  <si>
    <t>Pessoas de 15 anos ou mais de idade, não alfabetizadas (Pessoas)</t>
  </si>
  <si>
    <t>Taxa de alfabetização</t>
  </si>
  <si>
    <t>Pessoas de 15 anos ou mais de idade, alfabetizadas (Pessoas)</t>
  </si>
  <si>
    <t>Fonte: Secretaria de Estado da Educação e Culura - PB.</t>
  </si>
  <si>
    <t>Taxa de alfabetização das pessoas de 15 anos ou mais, por Região Geoadministrativa - Paraíba - 2010</t>
  </si>
  <si>
    <t>Santarém (Joca Claudino)</t>
  </si>
  <si>
    <t>Número de unidades locais (Unidades)</t>
  </si>
  <si>
    <t>Pessoal ocupado total (Pessoas)</t>
  </si>
  <si>
    <t>Salário médio mensal (Salários mínimos)</t>
  </si>
  <si>
    <t>Campo de Santana (Tacima)</t>
  </si>
  <si>
    <t>Número de empresas atuantes (Unidades)</t>
  </si>
  <si>
    <t>Agricultura, pecuária, produção florestal, pesca e aquicultura</t>
  </si>
  <si>
    <t>Indústrias extrativas</t>
  </si>
  <si>
    <t>Indústrias de transformação</t>
  </si>
  <si>
    <t>Construção Civil</t>
  </si>
  <si>
    <t>Comércio; reparação de veículos automotores e motocicletas</t>
  </si>
  <si>
    <t>Transporte, armazenagem e correio</t>
  </si>
  <si>
    <t>Alojamento e alimentação</t>
  </si>
  <si>
    <t>Eletricidade e gás</t>
  </si>
  <si>
    <t>Água, esgoto, atividades de gestão de resíduos e descontaminação</t>
  </si>
  <si>
    <t>Relação % do PIB Per capita municipal com o  estadual</t>
  </si>
  <si>
    <t>Informação e comunicação</t>
  </si>
  <si>
    <t>Atividades financeiras, de seguros e serviços relacionados</t>
  </si>
  <si>
    <t>Atividades imobiliárias</t>
  </si>
  <si>
    <t>Atividades profissionais, científicas e técnicas</t>
  </si>
  <si>
    <t>Atividades administrativas e serviços complementares</t>
  </si>
  <si>
    <t>Administração pública, defesa e seguridade social</t>
  </si>
  <si>
    <t>Educação</t>
  </si>
  <si>
    <t>Saúde humana e serviços sociais</t>
  </si>
  <si>
    <t>Artes, cultura, esporte e recreação</t>
  </si>
  <si>
    <t>Outras atividades de serviços</t>
  </si>
  <si>
    <t>Fonte: IBGE, Cadastro Central de Empresas /  IDEME, Equipe de Contas Regionais.</t>
  </si>
  <si>
    <t>(Em R$ 1000)</t>
  </si>
  <si>
    <t>Joca Claudino (Santarém)</t>
  </si>
  <si>
    <t>Percentual do Estado (%)</t>
  </si>
  <si>
    <t>Tacima</t>
  </si>
  <si>
    <t>Joca Claudino</t>
  </si>
  <si>
    <t>Total</t>
  </si>
  <si>
    <t>0 a 4 anos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</si>
  <si>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</si>
  <si>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</si>
  <si>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</si>
  <si>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</si>
  <si>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</si>
  <si>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</si>
  <si>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</si>
  <si>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</si>
  <si>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</si>
  <si>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</si>
  <si>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</si>
  <si>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</si>
  <si>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</si>
  <si>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</si>
  <si>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 79 anos</t>
  </si>
  <si>
    <t>80 anos ou mais</t>
  </si>
  <si>
    <t>População - Distribuição por Grupo Etário, segundo as Regiões Geoadministrativas  - Paraíba - 2010</t>
  </si>
  <si>
    <t>População - Distribuição Percentual por Grupo Etário, segundo as Regiões Geoadministrativas - Paraíba - 2010</t>
  </si>
  <si>
    <t xml:space="preserve">(%) no Estado </t>
  </si>
  <si>
    <t>Percentual no Estado (%)</t>
  </si>
  <si>
    <t>Distribuição de Matrículas no Ensino Fundamental, Percentual e Variação total - Paraíba - 2002/2009</t>
  </si>
  <si>
    <t>Distribuição de Matrículas no Ensino Médio, Percentual e Variação total  - Paraíba - 2002/2009</t>
  </si>
  <si>
    <t xml:space="preserve">Agricultura - Valor da Produção dos principais produtos agrícolas e Participação, por Região Geoadministrativa - Paraíba - 2002 / 2007-2009 </t>
  </si>
  <si>
    <t>Distribuição das Empresas e outras organizações, por seção da classificação de atividades (CNAE 2.0) e Percentual, segundo as Regiões Geoadministrativas - Paraíba - 2009</t>
  </si>
  <si>
    <t>Unidades Locais de Empresas, Pessoal ocupado total em 31.12 e Percentual, Número de empresas atuantes e Salário médio mensal, segundo as Regiões Geoadministrativas - Paraíba - 2009</t>
  </si>
  <si>
    <t>População Residente total e Percentual e Taxa de crescimento, segundo as Regiões Geoadministrativas - Paraíba - 2000/2010</t>
  </si>
  <si>
    <t>Estabelecimentos de saúde Total</t>
  </si>
  <si>
    <t>Estabelecimentos de saúde com internação</t>
  </si>
  <si>
    <t>Distribuição dos Estabelecimentos de Saúde Total e Com Internação e Percentual no estado - Paraíba - 2009</t>
  </si>
  <si>
    <t>EDUCAÇÃO</t>
  </si>
  <si>
    <t>DEMOGRAFIA</t>
  </si>
  <si>
    <t>ECONOMIA</t>
  </si>
  <si>
    <t>SAÚDE</t>
  </si>
  <si>
    <t xml:space="preserve"> Densidade Demográfica  e Área das unidades territoriais, segundo as Regiões Geoadministrativas do estado - Paraíba - 2010</t>
  </si>
  <si>
    <t>Área total das unidades territoriais (Quilômetros quadrados)</t>
  </si>
  <si>
    <t>Densidade demográfica da unidade territorial (Habitante por quilômetro quadrado)</t>
  </si>
  <si>
    <t>Fonte: IBGE, Censo Demográfico 2010.</t>
  </si>
  <si>
    <t>OBS: Os dados são da Sinopse. Valores sujeitos a alteração em face de atualizações de natureza cartográfica ou político-administrativa.</t>
  </si>
  <si>
    <t>Distribuição dos Estabelecimentos de Saúde Público, Privado/SUS e Privado Total e Percentual no estado - Paraíba - 2009</t>
  </si>
  <si>
    <t>Estabelecimentos de saúde Público</t>
  </si>
  <si>
    <t>Estabelecimentos de saúde Privado/SUS</t>
  </si>
  <si>
    <t>Estabelecimentos de saúde Privado Total</t>
  </si>
  <si>
    <t>Fonte: IBGE, Assistência Médica Sanitária 2009.</t>
  </si>
  <si>
    <t xml:space="preserve"> Número de Domicílios Segundo a Forma de Abastecimento e Percentual no estado - Paraíba - 2010</t>
  </si>
  <si>
    <t>Rede geral de distribuição</t>
  </si>
  <si>
    <t>Poço ou nascente na propriedade</t>
  </si>
  <si>
    <t>Outra forma</t>
  </si>
  <si>
    <t xml:space="preserve"> Número de Domicílios Segundo o Tipo de Esgotamento Sanitário e Percentual no estado - Paraíba - 2010</t>
  </si>
  <si>
    <t>Tinham banheiro ou sanitário</t>
  </si>
  <si>
    <t>Não tinham banheiro ou sanitário</t>
  </si>
  <si>
    <t>Rede geral de esgoto ou pluvial</t>
  </si>
  <si>
    <t>Fossa Séptica</t>
  </si>
  <si>
    <t xml:space="preserve">Outro tipo </t>
  </si>
  <si>
    <t>Nºde domicílios</t>
  </si>
  <si>
    <t xml:space="preserve"> Número de Domicílios Segundo o Destino do Lixo e Percentual no estado - Paraíba - 2010</t>
  </si>
  <si>
    <t>Lixo Coletado</t>
  </si>
  <si>
    <t>Outro Destino</t>
  </si>
  <si>
    <t>Coletado por Serviço de Limpeza ou  Caçamba</t>
  </si>
  <si>
    <t xml:space="preserve"> Número de Domicílios Segundo a Existência de Energia Elétrica e Percentual no estado - Paraíba - 2010</t>
  </si>
  <si>
    <t>Tinham Energia elétrica</t>
  </si>
  <si>
    <t>Não tinham Energia elétrica</t>
  </si>
  <si>
    <t xml:space="preserve"> Número de Domicílios Particulares permanentes total e de Domicílios com rendimento nominal mensal domiciliar per capita de 1 a 70 reais, Percentual no Município e no Estado e Valor do Rendimento  - Paraíba - 2010</t>
  </si>
  <si>
    <t xml:space="preserve">Total de Domicílios </t>
  </si>
  <si>
    <t>Com rendimento nominal mensal domiciliar per capita de 1 a 70 reais</t>
  </si>
  <si>
    <t>Percentual no município ou Região (%)</t>
  </si>
  <si>
    <r>
      <t xml:space="preserve">Valor do rendimento nominal médio mensal domiciliar </t>
    </r>
    <r>
      <rPr>
        <b/>
        <i/>
        <sz val="8"/>
        <rFont val="Univers ATT"/>
      </rPr>
      <t>per capita</t>
    </r>
    <r>
      <rPr>
        <b/>
        <sz val="8"/>
        <rFont val="Univers ATT"/>
      </rPr>
      <t xml:space="preserve"> </t>
    </r>
    <r>
      <rPr>
        <b/>
        <sz val="8"/>
        <rFont val="Univers ATT"/>
      </rPr>
      <t xml:space="preserve">de 1 a 70 reais </t>
    </r>
  </si>
  <si>
    <t>Número de Domicílios segundo a Classe de Rendimento Nominal Mensal Domiciliar Per capita e Percentual no estado - Paraíba - 2010</t>
  </si>
  <si>
    <t>Classes de Rendimento</t>
  </si>
  <si>
    <t xml:space="preserve"> Até 1/4 de salário mínimo</t>
  </si>
  <si>
    <t xml:space="preserve"> (%) no Estado</t>
  </si>
  <si>
    <t>Mais de 1/4 a 1/2 de salário mínimo</t>
  </si>
  <si>
    <t>Mais de 1/2 a 1 de salário mínimo</t>
  </si>
  <si>
    <t>Mais de 1 a 2 salários mínimos</t>
  </si>
  <si>
    <t>Mais de 2 a 3 salários mínimos</t>
  </si>
  <si>
    <t>Mais de 3 a 5 salários mínimos</t>
  </si>
  <si>
    <t>Mais de 5 salários mínimos</t>
  </si>
  <si>
    <t>Sem rendimento (*)</t>
  </si>
  <si>
    <t>Obs: Não inclui os domicílios sem declaração de rendimento nominal mensal domiciliar per capita. Salário mínimo utilizado: R$ 510,00.</t>
  </si>
  <si>
    <t xml:space="preserve">(*) Inclusive os domicílios com rendimento mensal domiciliar per capita somente em benefícios. </t>
  </si>
  <si>
    <t>PIB 2008</t>
  </si>
  <si>
    <r>
      <t xml:space="preserve">PIB </t>
    </r>
    <r>
      <rPr>
        <b/>
        <i/>
        <sz val="10"/>
        <rFont val="Arial"/>
        <family val="2"/>
      </rPr>
      <t xml:space="preserve">Per capita </t>
    </r>
    <r>
      <rPr>
        <b/>
        <sz val="10"/>
        <rFont val="Arial"/>
        <family val="2"/>
      </rPr>
      <t>2008</t>
    </r>
  </si>
  <si>
    <t>PIB 2009</t>
  </si>
  <si>
    <t>Particip. no Estado (%)</t>
  </si>
  <si>
    <t>Particip. na Região (%)</t>
  </si>
  <si>
    <t>Variação nominal (09/08) (%)</t>
  </si>
  <si>
    <t>Produto Interno Bruto Total, Participações e Variação Nominal, segundo as Regiões Geoadministrativas- Paraíba - 2008-2009</t>
  </si>
  <si>
    <r>
      <t xml:space="preserve">PIB </t>
    </r>
    <r>
      <rPr>
        <b/>
        <i/>
        <sz val="10"/>
        <rFont val="Arial"/>
        <family val="2"/>
      </rPr>
      <t xml:space="preserve">Per capita </t>
    </r>
    <r>
      <rPr>
        <b/>
        <sz val="10"/>
        <rFont val="Arial"/>
        <family val="2"/>
      </rPr>
      <t>2009</t>
    </r>
  </si>
  <si>
    <t>Valor Adicionado Total  (1.000 R$)</t>
  </si>
  <si>
    <t>Variação Nominal (%)</t>
  </si>
  <si>
    <t>Valor Adicionado Total e por Setores Econômicos e Variação Nominal, segundo as Regiões Geoadministrativas - Paraíba - 2008-2009</t>
  </si>
  <si>
    <t>% VA Total</t>
  </si>
  <si>
    <t>AGROPECUÁRIA  %</t>
  </si>
  <si>
    <t>INDÚSTRIA %</t>
  </si>
  <si>
    <t>SERVIÇOS %</t>
  </si>
  <si>
    <t>Diferença  %  ( 2009-2008)</t>
  </si>
  <si>
    <t>Elaboração: IDEME-PB, DIP.</t>
  </si>
  <si>
    <t>FONTE: IBGE, Censo Demográfico 2000 e 2010.</t>
  </si>
  <si>
    <t>FONTE: IBGE, Censo Demográfico 2010.</t>
  </si>
  <si>
    <t>Fonte: IBGE, Cadastro Central de Empresas.</t>
  </si>
  <si>
    <t>FONTE: IBGE / IDEME-PB, Produto Interno Bruto dos Municípios.</t>
  </si>
  <si>
    <t>Fonte: IBGE, Produção Agrícola Municipal.</t>
  </si>
  <si>
    <t>Domicílios e Infraestrutura</t>
  </si>
  <si>
    <t>Domicílios e Rendimento mensal domiciliar per capita</t>
  </si>
  <si>
    <t>EMPRESAS E OUTRAS ORGANIZAÇÕES - Dados gerais</t>
  </si>
  <si>
    <r>
      <t xml:space="preserve">Produto Interno Bruto </t>
    </r>
    <r>
      <rPr>
        <b/>
        <i/>
        <sz val="10"/>
        <rFont val="Arial"/>
        <family val="2"/>
      </rPr>
      <t xml:space="preserve">per capita, </t>
    </r>
    <r>
      <rPr>
        <b/>
        <sz val="10"/>
        <rFont val="Arial"/>
        <family val="2"/>
      </rPr>
      <t>Relação com o estadual e Variação Nominal, segundo os municípios das Regiões Geoadministrativas- Paraíba - 2008-2009</t>
    </r>
  </si>
  <si>
    <t>Participação Percentual dos Setores Econômicos no Valor Adicionado Total, segundo os Municípios das Regiões Geoadministrativas - Paraíba - 2008-2009</t>
  </si>
  <si>
    <t>AGRICULTURA</t>
  </si>
  <si>
    <t>ICMS</t>
  </si>
  <si>
    <t>Variação 2010/2009</t>
  </si>
  <si>
    <t>Participação no Estado</t>
  </si>
  <si>
    <t>Participação na Região</t>
  </si>
  <si>
    <t xml:space="preserve">1ª Região: Sede João Pessoa </t>
  </si>
  <si>
    <t>João Pessoa</t>
  </si>
  <si>
    <t>2ª Região:  Sede Guarabira</t>
  </si>
  <si>
    <t xml:space="preserve">3ª Região:  Sede Campina Grande </t>
  </si>
  <si>
    <t xml:space="preserve">4ª Região:  Sede Cuité </t>
  </si>
  <si>
    <t>5ª Região:  Sede Monteiro</t>
  </si>
  <si>
    <t>6ª Região:  Sede Patos</t>
  </si>
  <si>
    <t>7ª Região:  Sede Itaporanga</t>
  </si>
  <si>
    <t xml:space="preserve">8ª Região:  Sede Catolé do Rocha </t>
  </si>
  <si>
    <t>9ª Região:  Sede Cajazeiras</t>
  </si>
  <si>
    <t>Santarém</t>
  </si>
  <si>
    <t xml:space="preserve">10ª Região:  Sede Sousa </t>
  </si>
  <si>
    <t>11ª Região:  Sede Princesa Isabel</t>
  </si>
  <si>
    <t>12ª Região:  Sede Itabaiana</t>
  </si>
  <si>
    <t>13ª Região:  Sede Pombal</t>
  </si>
  <si>
    <t>14ª Região:  Sede Mamanguape</t>
  </si>
  <si>
    <t>ICMS dos Municípios e Participações, por Região Geoadministrativa - Paraíba - 2009/2010</t>
  </si>
  <si>
    <t>Fonte: Secretaria das Finanças - Receita Estadual.</t>
  </si>
  <si>
    <t>Pecuária por região geoadministrativa. 2002 / 2010</t>
  </si>
  <si>
    <t>Efetivo dos rebanhos (cabeças)</t>
  </si>
  <si>
    <t>Valor da produção (mil reais)</t>
  </si>
  <si>
    <t>Vacas ordenhadas (Cabeças)</t>
  </si>
  <si>
    <t>Bovino</t>
  </si>
  <si>
    <t>Caprino</t>
  </si>
  <si>
    <t>Ovino</t>
  </si>
  <si>
    <t>Galinhas</t>
  </si>
  <si>
    <t>Leite</t>
  </si>
  <si>
    <t>Mel de abelha</t>
  </si>
  <si>
    <t xml:space="preserve">Participação na região </t>
  </si>
  <si>
    <t>Variação 2010/2002</t>
  </si>
  <si>
    <t xml:space="preserve">João Pessoa </t>
  </si>
  <si>
    <t xml:space="preserve">Cabedelo </t>
  </si>
  <si>
    <t xml:space="preserve">Santa Rita </t>
  </si>
  <si>
    <t xml:space="preserve">Bayeux </t>
  </si>
  <si>
    <t xml:space="preserve">Caaporã </t>
  </si>
  <si>
    <t xml:space="preserve">Conde </t>
  </si>
  <si>
    <t xml:space="preserve">Sapé </t>
  </si>
  <si>
    <t xml:space="preserve">Alhandra </t>
  </si>
  <si>
    <t xml:space="preserve">Mari </t>
  </si>
  <si>
    <t xml:space="preserve">Pitimbu </t>
  </si>
  <si>
    <t xml:space="preserve">Cruz do Espírito Santo </t>
  </si>
  <si>
    <t xml:space="preserve">Lucena </t>
  </si>
  <si>
    <t xml:space="preserve">Sobrado </t>
  </si>
  <si>
    <t xml:space="preserve">Riachão do Poço </t>
  </si>
  <si>
    <t xml:space="preserve">Guarabira </t>
  </si>
  <si>
    <t xml:space="preserve">Solânea </t>
  </si>
  <si>
    <t xml:space="preserve">Araçagi </t>
  </si>
  <si>
    <t xml:space="preserve">Bananeiras </t>
  </si>
  <si>
    <t xml:space="preserve">Belém </t>
  </si>
  <si>
    <t xml:space="preserve">Araruna </t>
  </si>
  <si>
    <t xml:space="preserve">Cacimba de Dentro </t>
  </si>
  <si>
    <t xml:space="preserve">Alagoinha </t>
  </si>
  <si>
    <t xml:space="preserve">Dona Inês </t>
  </si>
  <si>
    <t xml:space="preserve">Pirpirituba </t>
  </si>
  <si>
    <t xml:space="preserve">Mulungu </t>
  </si>
  <si>
    <t xml:space="preserve">Pilões </t>
  </si>
  <si>
    <t xml:space="preserve">Caiçara </t>
  </si>
  <si>
    <t xml:space="preserve">Serraria </t>
  </si>
  <si>
    <t xml:space="preserve">Casserengue </t>
  </si>
  <si>
    <t xml:space="preserve">Cuitegi </t>
  </si>
  <si>
    <t xml:space="preserve">Borborema </t>
  </si>
  <si>
    <t xml:space="preserve">Sertãozinho </t>
  </si>
  <si>
    <t xml:space="preserve">Pilõezinhos </t>
  </si>
  <si>
    <t xml:space="preserve">Duas Estradas </t>
  </si>
  <si>
    <t xml:space="preserve">Logradouro </t>
  </si>
  <si>
    <t xml:space="preserve">Riachão </t>
  </si>
  <si>
    <t xml:space="preserve">Serra da Raiz </t>
  </si>
  <si>
    <t xml:space="preserve">Campina Grande </t>
  </si>
  <si>
    <t xml:space="preserve">Esperança </t>
  </si>
  <si>
    <t xml:space="preserve">Queimadas </t>
  </si>
  <si>
    <t xml:space="preserve">Alagoa Nova </t>
  </si>
  <si>
    <t xml:space="preserve">Lagoa Seca </t>
  </si>
  <si>
    <t xml:space="preserve">Alagoa Grande </t>
  </si>
  <si>
    <t xml:space="preserve">Areia </t>
  </si>
  <si>
    <t xml:space="preserve">Boqueirão </t>
  </si>
  <si>
    <t xml:space="preserve">Aroeiras </t>
  </si>
  <si>
    <t xml:space="preserve">Remígio </t>
  </si>
  <si>
    <t xml:space="preserve">Pocinhos </t>
  </si>
  <si>
    <t xml:space="preserve">Boa Vista </t>
  </si>
  <si>
    <t xml:space="preserve">Soledade </t>
  </si>
  <si>
    <t xml:space="preserve">Juazeirinho </t>
  </si>
  <si>
    <t xml:space="preserve">Taperoá </t>
  </si>
  <si>
    <t xml:space="preserve">Puxinanã </t>
  </si>
  <si>
    <t xml:space="preserve">Massaranduba </t>
  </si>
  <si>
    <t xml:space="preserve">Fagundes </t>
  </si>
  <si>
    <t xml:space="preserve">Natuba </t>
  </si>
  <si>
    <t xml:space="preserve">Arara </t>
  </si>
  <si>
    <t xml:space="preserve">São Sebastião de Lagoa de Roça </t>
  </si>
  <si>
    <t xml:space="preserve">Umbuzeiro </t>
  </si>
  <si>
    <t xml:space="preserve">Barra de Santana </t>
  </si>
  <si>
    <t xml:space="preserve">Gado Bravo </t>
  </si>
  <si>
    <t xml:space="preserve">Caturité </t>
  </si>
  <si>
    <t xml:space="preserve">Livramento </t>
  </si>
  <si>
    <t xml:space="preserve">Santa Cecília </t>
  </si>
  <si>
    <t xml:space="preserve">Barra de São Miguel </t>
  </si>
  <si>
    <t xml:space="preserve">Areial </t>
  </si>
  <si>
    <t xml:space="preserve">Cabaceiras </t>
  </si>
  <si>
    <t xml:space="preserve">Matinhas </t>
  </si>
  <si>
    <t xml:space="preserve">Alcantil </t>
  </si>
  <si>
    <t xml:space="preserve">Montadas </t>
  </si>
  <si>
    <t xml:space="preserve">Olivedos </t>
  </si>
  <si>
    <t xml:space="preserve">Assunção </t>
  </si>
  <si>
    <t xml:space="preserve">Tenório </t>
  </si>
  <si>
    <t xml:space="preserve">São Domingos do Cariri </t>
  </si>
  <si>
    <t xml:space="preserve">Algodão de Jandaíra </t>
  </si>
  <si>
    <t xml:space="preserve">Riacho de Santo Antônio </t>
  </si>
  <si>
    <t xml:space="preserve">Cuité </t>
  </si>
  <si>
    <t xml:space="preserve">Picuí </t>
  </si>
  <si>
    <t xml:space="preserve">Barra de Santa Rosa </t>
  </si>
  <si>
    <t xml:space="preserve">Nova Floresta </t>
  </si>
  <si>
    <t xml:space="preserve">Seridó </t>
  </si>
  <si>
    <t xml:space="preserve">Pedra Lavrada </t>
  </si>
  <si>
    <t xml:space="preserve">Cubati </t>
  </si>
  <si>
    <t xml:space="preserve">Nova Palmeira </t>
  </si>
  <si>
    <t xml:space="preserve">Damião </t>
  </si>
  <si>
    <t xml:space="preserve">Baraúna </t>
  </si>
  <si>
    <t xml:space="preserve">Sossêgo </t>
  </si>
  <si>
    <t xml:space="preserve">Frei Martinho </t>
  </si>
  <si>
    <t xml:space="preserve">Monteiro </t>
  </si>
  <si>
    <t xml:space="preserve">Sumé </t>
  </si>
  <si>
    <t xml:space="preserve">Serra Branca </t>
  </si>
  <si>
    <t xml:space="preserve">Congo </t>
  </si>
  <si>
    <t xml:space="preserve">Camalaú </t>
  </si>
  <si>
    <t xml:space="preserve">São João do Cariri </t>
  </si>
  <si>
    <t xml:space="preserve">Caraúbas </t>
  </si>
  <si>
    <t xml:space="preserve">Prata </t>
  </si>
  <si>
    <t xml:space="preserve">São João do Tigre </t>
  </si>
  <si>
    <t xml:space="preserve">Gurjão </t>
  </si>
  <si>
    <t xml:space="preserve">São José dos Cordeiros </t>
  </si>
  <si>
    <t xml:space="preserve">São Sebastião do Umbuzeiro </t>
  </si>
  <si>
    <t xml:space="preserve">Ouro Velho </t>
  </si>
  <si>
    <t xml:space="preserve">Santo André </t>
  </si>
  <si>
    <t xml:space="preserve">Zabelê </t>
  </si>
  <si>
    <t xml:space="preserve">Parari </t>
  </si>
  <si>
    <t xml:space="preserve">Coxixola </t>
  </si>
  <si>
    <t xml:space="preserve">Amparo </t>
  </si>
  <si>
    <t xml:space="preserve">Patos </t>
  </si>
  <si>
    <t xml:space="preserve">Santa Luzia </t>
  </si>
  <si>
    <t xml:space="preserve">Teixeira </t>
  </si>
  <si>
    <t xml:space="preserve">São Mamede </t>
  </si>
  <si>
    <t xml:space="preserve">Desterro </t>
  </si>
  <si>
    <t xml:space="preserve">Junco do Seridó </t>
  </si>
  <si>
    <t xml:space="preserve">São José de Espinharas </t>
  </si>
  <si>
    <t xml:space="preserve">Maturéia </t>
  </si>
  <si>
    <t xml:space="preserve">Cacimbas </t>
  </si>
  <si>
    <t xml:space="preserve">Malta </t>
  </si>
  <si>
    <t xml:space="preserve">Catingueira </t>
  </si>
  <si>
    <t xml:space="preserve">Santa Teresinha </t>
  </si>
  <si>
    <t xml:space="preserve">São José do Sabugi </t>
  </si>
  <si>
    <t xml:space="preserve">Mãe d'Água </t>
  </si>
  <si>
    <t xml:space="preserve">Emas </t>
  </si>
  <si>
    <t xml:space="preserve">Cacimba de Areia </t>
  </si>
  <si>
    <t xml:space="preserve">Várzea </t>
  </si>
  <si>
    <t xml:space="preserve">Salgadinho </t>
  </si>
  <si>
    <t xml:space="preserve">São José do Bonfim </t>
  </si>
  <si>
    <t xml:space="preserve">Passagem </t>
  </si>
  <si>
    <t xml:space="preserve">Areia de Baraúnas </t>
  </si>
  <si>
    <t xml:space="preserve">Quixabá </t>
  </si>
  <si>
    <t xml:space="preserve">Itaporanga </t>
  </si>
  <si>
    <t xml:space="preserve">Piancó </t>
  </si>
  <si>
    <t xml:space="preserve">Conceição </t>
  </si>
  <si>
    <t xml:space="preserve">Coremas </t>
  </si>
  <si>
    <t xml:space="preserve">Santana dos Garrotes </t>
  </si>
  <si>
    <t xml:space="preserve">Olho d'Água </t>
  </si>
  <si>
    <t xml:space="preserve">Diamante </t>
  </si>
  <si>
    <t xml:space="preserve">Igaracy </t>
  </si>
  <si>
    <t xml:space="preserve">Ibiara </t>
  </si>
  <si>
    <t xml:space="preserve">Santana de Mangueira </t>
  </si>
  <si>
    <t xml:space="preserve">São José de Caiana </t>
  </si>
  <si>
    <t xml:space="preserve">Nova Olinda </t>
  </si>
  <si>
    <t xml:space="preserve">Aguiar </t>
  </si>
  <si>
    <t xml:space="preserve">Boa Ventura </t>
  </si>
  <si>
    <t xml:space="preserve">Pedra Branca </t>
  </si>
  <si>
    <t xml:space="preserve">Santa Inês </t>
  </si>
  <si>
    <t xml:space="preserve">Serra Grande </t>
  </si>
  <si>
    <t xml:space="preserve">Curral Velho </t>
  </si>
  <si>
    <t xml:space="preserve">São Bento </t>
  </si>
  <si>
    <t xml:space="preserve">Catolé do Rocha </t>
  </si>
  <si>
    <t xml:space="preserve">Brejo do Cruz </t>
  </si>
  <si>
    <t xml:space="preserve">Jericó </t>
  </si>
  <si>
    <t xml:space="preserve">Riacho dos Cavalos </t>
  </si>
  <si>
    <t xml:space="preserve">Belém do Brejo do Cruz </t>
  </si>
  <si>
    <t xml:space="preserve">Brejo dos Santos </t>
  </si>
  <si>
    <t xml:space="preserve">Bom Sucesso </t>
  </si>
  <si>
    <t xml:space="preserve">Mato Grosso </t>
  </si>
  <si>
    <t xml:space="preserve">São José do Brejo do Cruz </t>
  </si>
  <si>
    <t xml:space="preserve">Cajazeiras </t>
  </si>
  <si>
    <t xml:space="preserve">São José de Piranhas </t>
  </si>
  <si>
    <t xml:space="preserve">São João do Rio do Peixe </t>
  </si>
  <si>
    <t xml:space="preserve">Uiraúna </t>
  </si>
  <si>
    <t xml:space="preserve">Bonito de Santa Fé </t>
  </si>
  <si>
    <t xml:space="preserve">Cachoeira dos Índios </t>
  </si>
  <si>
    <t xml:space="preserve">Triunfo </t>
  </si>
  <si>
    <t xml:space="preserve">Santa Helena </t>
  </si>
  <si>
    <t xml:space="preserve">Poço de José de Moura </t>
  </si>
  <si>
    <t xml:space="preserve">Monte Horebe </t>
  </si>
  <si>
    <t xml:space="preserve">Poço Dantas </t>
  </si>
  <si>
    <t xml:space="preserve">Bernardino Batista </t>
  </si>
  <si>
    <t>Satarém</t>
  </si>
  <si>
    <t xml:space="preserve">Carrapateira </t>
  </si>
  <si>
    <t xml:space="preserve">Bom Jesus </t>
  </si>
  <si>
    <t xml:space="preserve">Sousa </t>
  </si>
  <si>
    <t xml:space="preserve">São José da Lagoa Tapada </t>
  </si>
  <si>
    <t xml:space="preserve">Nazarezinho </t>
  </si>
  <si>
    <t xml:space="preserve">Santa Cruz </t>
  </si>
  <si>
    <t xml:space="preserve">Marizópolis </t>
  </si>
  <si>
    <t xml:space="preserve">Vieirópolis </t>
  </si>
  <si>
    <t xml:space="preserve">São Francisco </t>
  </si>
  <si>
    <t xml:space="preserve">Lastro </t>
  </si>
  <si>
    <t xml:space="preserve">Princesa Isabel </t>
  </si>
  <si>
    <t xml:space="preserve">Tavares </t>
  </si>
  <si>
    <t xml:space="preserve">Juru </t>
  </si>
  <si>
    <t xml:space="preserve">Imaculada </t>
  </si>
  <si>
    <t xml:space="preserve">Manaíra </t>
  </si>
  <si>
    <t xml:space="preserve">Água Branca </t>
  </si>
  <si>
    <t xml:space="preserve">São José de Princesa </t>
  </si>
  <si>
    <t xml:space="preserve">Pedras de Fogo </t>
  </si>
  <si>
    <t xml:space="preserve">Itabaiana </t>
  </si>
  <si>
    <t xml:space="preserve">Ingá </t>
  </si>
  <si>
    <t xml:space="preserve">Mogeiro </t>
  </si>
  <si>
    <t xml:space="preserve">Gurinhém </t>
  </si>
  <si>
    <t xml:space="preserve">Itatuba </t>
  </si>
  <si>
    <t xml:space="preserve">Juripiranga </t>
  </si>
  <si>
    <t xml:space="preserve">Pilar </t>
  </si>
  <si>
    <t xml:space="preserve">Salgado de São Félix </t>
  </si>
  <si>
    <t xml:space="preserve">Serra Redonda </t>
  </si>
  <si>
    <t xml:space="preserve">Juarez Távora </t>
  </si>
  <si>
    <t xml:space="preserve">Caldas Brandão </t>
  </si>
  <si>
    <t xml:space="preserve">São Miguel de Taipu </t>
  </si>
  <si>
    <t xml:space="preserve">São José dos Ramos </t>
  </si>
  <si>
    <t xml:space="preserve">Riachão do Bacamarte </t>
  </si>
  <si>
    <t xml:space="preserve">Pombal </t>
  </si>
  <si>
    <t xml:space="preserve">Paulista </t>
  </si>
  <si>
    <t xml:space="preserve">Condado </t>
  </si>
  <si>
    <t xml:space="preserve">Aparecida </t>
  </si>
  <si>
    <t xml:space="preserve">Lagoa </t>
  </si>
  <si>
    <t xml:space="preserve">São Bentinho </t>
  </si>
  <si>
    <t xml:space="preserve">Cajazeirinhas </t>
  </si>
  <si>
    <t xml:space="preserve">Vista Serrana </t>
  </si>
  <si>
    <t xml:space="preserve">São Domingos </t>
  </si>
  <si>
    <t xml:space="preserve">Mamanguape </t>
  </si>
  <si>
    <t xml:space="preserve">Rio Tinto </t>
  </si>
  <si>
    <t xml:space="preserve">Itapororoca </t>
  </si>
  <si>
    <t xml:space="preserve">Jacaraú </t>
  </si>
  <si>
    <t xml:space="preserve">Mataraca </t>
  </si>
  <si>
    <t xml:space="preserve">Cuité de Mamanguape </t>
  </si>
  <si>
    <t xml:space="preserve">Baía da Traição </t>
  </si>
  <si>
    <t xml:space="preserve">Lagoa de Dentro </t>
  </si>
  <si>
    <t xml:space="preserve">Marcação </t>
  </si>
  <si>
    <t xml:space="preserve">Curral de Cima </t>
  </si>
  <si>
    <t xml:space="preserve">Pedro Régis </t>
  </si>
  <si>
    <t xml:space="preserve">Capim </t>
  </si>
  <si>
    <t>FONTE: IBGE/ IDEME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</si>
</sst>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$ &quot;#,##0_);[Red]\(&quot;R$ &quot;#,##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#,##0.0"/>
    <numFmt numFmtId="170" formatCode="_(* #,##0.0_);_(* \(#,##0.0\);_(* &quot;-&quot;??_);_(@_)"/>
  </numFmts>
  <fonts count="6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Arial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10"/>
      <name val="Arial"/>
      <family val="2"/>
    </font>
    <font>
      <b/>
      <sz val="24"/>
      <color indexed="8"/>
      <name val="Calibri"/>
      <family val="2"/>
    </font>
    <font>
      <sz val="10"/>
      <color indexed="10"/>
      <name val="Arial"/>
      <family val="2"/>
    </font>
    <font>
      <sz val="6"/>
      <name val="Arial"/>
    </font>
    <font>
      <sz val="10"/>
      <name val="Verdana"/>
      <family val="2"/>
    </font>
    <font>
      <b/>
      <sz val="8"/>
      <name val="Univers ATT"/>
    </font>
    <font>
      <b/>
      <i/>
      <sz val="8"/>
      <name val="Univers ATT"/>
    </font>
    <font>
      <b/>
      <sz val="9"/>
      <name val="Univers ATT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0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9" fillId="7" borderId="1" applyNumberFormat="0" applyAlignment="0" applyProtection="0"/>
    <xf numFmtId="0" fontId="1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9" fillId="7" borderId="1" applyNumberFormat="0" applyAlignment="0" applyProtection="0"/>
    <xf numFmtId="0" fontId="8" fillId="0" borderId="3" applyNumberFormat="0" applyFill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" fillId="0" borderId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166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5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</cellStyleXfs>
  <cellXfs count="395">
    <xf numFmtId="0" fontId="0" fillId="0" borderId="0" xfId="0"/>
    <xf numFmtId="0" fontId="12" fillId="0" borderId="10" xfId="69" applyFont="1" applyFill="1" applyBorder="1" applyAlignment="1"/>
    <xf numFmtId="0" fontId="12" fillId="0" borderId="10" xfId="69" applyFont="1" applyFill="1" applyBorder="1" applyAlignment="1">
      <alignment horizontal="left"/>
    </xf>
    <xf numFmtId="0" fontId="12" fillId="0" borderId="10" xfId="69" quotePrefix="1" applyNumberFormat="1" applyFont="1" applyBorder="1"/>
    <xf numFmtId="0" fontId="12" fillId="0" borderId="10" xfId="69" applyFont="1" applyBorder="1"/>
    <xf numFmtId="0" fontId="12" fillId="0" borderId="11" xfId="69" applyFont="1" applyFill="1" applyBorder="1" applyAlignment="1"/>
    <xf numFmtId="0" fontId="24" fillId="0" borderId="0" xfId="0" applyFont="1"/>
    <xf numFmtId="0" fontId="25" fillId="0" borderId="0" xfId="0" applyFont="1" applyFill="1" applyBorder="1"/>
    <xf numFmtId="167" fontId="26" fillId="0" borderId="0" xfId="82" applyNumberFormat="1" applyFont="1" applyAlignment="1">
      <alignment horizontal="center" vertical="center" wrapText="1"/>
    </xf>
    <xf numFmtId="166" fontId="26" fillId="0" borderId="0" xfId="82" applyNumberFormat="1" applyFont="1" applyAlignment="1">
      <alignment horizontal="center" vertical="center" wrapText="1"/>
    </xf>
    <xf numFmtId="0" fontId="27" fillId="0" borderId="10" xfId="0" applyFont="1" applyBorder="1"/>
    <xf numFmtId="0" fontId="27" fillId="0" borderId="0" xfId="0" applyFont="1"/>
    <xf numFmtId="0" fontId="22" fillId="0" borderId="10" xfId="69" applyFont="1" applyBorder="1" applyAlignment="1">
      <alignment horizontal="center" vertical="center" wrapText="1"/>
    </xf>
    <xf numFmtId="167" fontId="27" fillId="0" borderId="0" xfId="82" applyNumberFormat="1" applyFont="1" applyAlignment="1">
      <alignment horizontal="center" vertical="center" wrapText="1"/>
    </xf>
    <xf numFmtId="166" fontId="27" fillId="0" borderId="0" xfId="82" applyNumberFormat="1" applyFont="1" applyAlignment="1">
      <alignment horizontal="center" vertical="center" wrapText="1"/>
    </xf>
    <xf numFmtId="0" fontId="12" fillId="0" borderId="10" xfId="69" applyFont="1" applyBorder="1" applyAlignment="1">
      <alignment horizontal="left" vertical="center" wrapText="1"/>
    </xf>
    <xf numFmtId="167" fontId="27" fillId="0" borderId="0" xfId="82" applyNumberFormat="1" applyFont="1" applyBorder="1" applyAlignment="1">
      <alignment horizontal="center" vertical="center" wrapText="1"/>
    </xf>
    <xf numFmtId="166" fontId="27" fillId="0" borderId="0" xfId="82" applyNumberFormat="1" applyFont="1" applyBorder="1" applyAlignment="1">
      <alignment horizontal="center" vertical="center" wrapText="1"/>
    </xf>
    <xf numFmtId="167" fontId="27" fillId="0" borderId="12" xfId="82" applyNumberFormat="1" applyFont="1" applyBorder="1" applyAlignment="1">
      <alignment horizontal="center" vertical="center" wrapText="1"/>
    </xf>
    <xf numFmtId="166" fontId="27" fillId="0" borderId="12" xfId="82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7" fillId="0" borderId="0" xfId="0" applyFont="1" applyBorder="1"/>
    <xf numFmtId="4" fontId="26" fillId="0" borderId="0" xfId="0" applyNumberFormat="1" applyFont="1"/>
    <xf numFmtId="3" fontId="26" fillId="0" borderId="0" xfId="0" applyNumberFormat="1" applyFont="1"/>
    <xf numFmtId="3" fontId="27" fillId="0" borderId="0" xfId="0" applyNumberFormat="1" applyFont="1"/>
    <xf numFmtId="4" fontId="27" fillId="0" borderId="0" xfId="0" applyNumberFormat="1" applyFont="1"/>
    <xf numFmtId="3" fontId="27" fillId="0" borderId="13" xfId="0" applyNumberFormat="1" applyFont="1" applyBorder="1"/>
    <xf numFmtId="4" fontId="27" fillId="0" borderId="12" xfId="0" applyNumberFormat="1" applyFont="1" applyBorder="1"/>
    <xf numFmtId="3" fontId="27" fillId="0" borderId="12" xfId="0" applyNumberFormat="1" applyFont="1" applyBorder="1"/>
    <xf numFmtId="0" fontId="22" fillId="0" borderId="10" xfId="71" applyFont="1" applyBorder="1" applyAlignment="1">
      <alignment horizontal="center"/>
    </xf>
    <xf numFmtId="2" fontId="27" fillId="0" borderId="0" xfId="0" applyNumberFormat="1" applyFont="1"/>
    <xf numFmtId="2" fontId="27" fillId="0" borderId="12" xfId="0" applyNumberFormat="1" applyFont="1" applyBorder="1"/>
    <xf numFmtId="0" fontId="0" fillId="0" borderId="0" xfId="0" applyBorder="1"/>
    <xf numFmtId="3" fontId="29" fillId="0" borderId="0" xfId="0" applyNumberFormat="1" applyFont="1" applyBorder="1"/>
    <xf numFmtId="4" fontId="29" fillId="0" borderId="0" xfId="0" applyNumberFormat="1" applyFont="1" applyBorder="1"/>
    <xf numFmtId="167" fontId="27" fillId="0" borderId="0" xfId="0" applyNumberFormat="1" applyFont="1"/>
    <xf numFmtId="0" fontId="0" fillId="0" borderId="0" xfId="0" applyAlignment="1">
      <alignment horizontal="right"/>
    </xf>
    <xf numFmtId="167" fontId="26" fillId="0" borderId="0" xfId="0" applyNumberFormat="1" applyFont="1"/>
    <xf numFmtId="2" fontId="26" fillId="0" borderId="0" xfId="0" applyNumberFormat="1" applyFont="1"/>
    <xf numFmtId="166" fontId="26" fillId="0" borderId="0" xfId="0" applyNumberFormat="1" applyFont="1"/>
    <xf numFmtId="165" fontId="30" fillId="0" borderId="0" xfId="0" applyNumberFormat="1" applyFont="1" applyAlignment="1" applyProtection="1">
      <alignment horizontal="right"/>
      <protection locked="0"/>
    </xf>
    <xf numFmtId="3" fontId="30" fillId="0" borderId="0" xfId="0" applyNumberFormat="1" applyFont="1" applyBorder="1" applyAlignment="1"/>
    <xf numFmtId="3" fontId="30" fillId="0" borderId="0" xfId="0" applyNumberFormat="1" applyFont="1" applyAlignmen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2" fillId="0" borderId="15" xfId="71" applyFont="1" applyBorder="1" applyAlignment="1">
      <alignment horizontal="center"/>
    </xf>
    <xf numFmtId="167" fontId="22" fillId="0" borderId="0" xfId="69" applyNumberFormat="1" applyFont="1" applyBorder="1"/>
    <xf numFmtId="0" fontId="12" fillId="0" borderId="10" xfId="71" applyFont="1" applyBorder="1" applyAlignment="1">
      <alignment horizontal="center"/>
    </xf>
    <xf numFmtId="0" fontId="12" fillId="0" borderId="0" xfId="69"/>
    <xf numFmtId="0" fontId="29" fillId="0" borderId="10" xfId="69" applyFont="1" applyBorder="1" applyAlignment="1">
      <alignment horizontal="center" vertical="center" wrapText="1"/>
    </xf>
    <xf numFmtId="0" fontId="30" fillId="0" borderId="10" xfId="69" applyFont="1" applyBorder="1" applyAlignment="1">
      <alignment horizontal="left" vertical="center" wrapText="1"/>
    </xf>
    <xf numFmtId="0" fontId="12" fillId="0" borderId="10" xfId="69" applyBorder="1"/>
    <xf numFmtId="0" fontId="12" fillId="0" borderId="0" xfId="69" applyBorder="1"/>
    <xf numFmtId="167" fontId="12" fillId="0" borderId="0" xfId="83" applyNumberFormat="1" applyFont="1" applyBorder="1"/>
    <xf numFmtId="166" fontId="12" fillId="0" borderId="0" xfId="83" applyNumberFormat="1" applyFont="1" applyBorder="1"/>
    <xf numFmtId="167" fontId="12" fillId="0" borderId="13" xfId="83" applyNumberFormat="1" applyFont="1" applyBorder="1"/>
    <xf numFmtId="167" fontId="12" fillId="0" borderId="12" xfId="83" applyNumberFormat="1" applyFont="1" applyBorder="1"/>
    <xf numFmtId="0" fontId="12" fillId="0" borderId="10" xfId="69" applyNumberFormat="1" applyFont="1" applyBorder="1"/>
    <xf numFmtId="170" fontId="12" fillId="0" borderId="0" xfId="83" applyNumberFormat="1" applyFont="1" applyBorder="1"/>
    <xf numFmtId="170" fontId="12" fillId="0" borderId="12" xfId="83" applyNumberFormat="1" applyFont="1" applyBorder="1"/>
    <xf numFmtId="0" fontId="32" fillId="0" borderId="10" xfId="69" applyFont="1" applyFill="1" applyBorder="1" applyAlignment="1"/>
    <xf numFmtId="167" fontId="12" fillId="0" borderId="0" xfId="83" applyNumberFormat="1" applyFont="1" applyBorder="1" applyAlignment="1">
      <alignment horizontal="center"/>
    </xf>
    <xf numFmtId="0" fontId="32" fillId="0" borderId="0" xfId="0" applyFont="1"/>
    <xf numFmtId="170" fontId="12" fillId="0" borderId="0" xfId="83" applyNumberFormat="1" applyFont="1" applyBorder="1" applyAlignment="1">
      <alignment horizontal="center"/>
    </xf>
    <xf numFmtId="167" fontId="27" fillId="0" borderId="0" xfId="82" applyNumberFormat="1" applyFont="1" applyAlignment="1">
      <alignment vertical="center" wrapText="1"/>
    </xf>
    <xf numFmtId="167" fontId="27" fillId="0" borderId="13" xfId="82" applyNumberFormat="1" applyFont="1" applyBorder="1" applyAlignment="1">
      <alignment vertical="center" wrapText="1"/>
    </xf>
    <xf numFmtId="4" fontId="30" fillId="0" borderId="0" xfId="0" applyNumberFormat="1" applyFont="1" applyBorder="1"/>
    <xf numFmtId="4" fontId="30" fillId="0" borderId="12" xfId="0" applyNumberFormat="1" applyFont="1" applyBorder="1"/>
    <xf numFmtId="170" fontId="27" fillId="0" borderId="0" xfId="82" applyNumberFormat="1" applyFont="1" applyAlignment="1">
      <alignment vertical="center" wrapText="1"/>
    </xf>
    <xf numFmtId="170" fontId="26" fillId="0" borderId="0" xfId="0" applyNumberFormat="1" applyFont="1"/>
    <xf numFmtId="170" fontId="0" fillId="0" borderId="0" xfId="0" applyNumberFormat="1"/>
    <xf numFmtId="0" fontId="0" fillId="0" borderId="10" xfId="0" applyBorder="1"/>
    <xf numFmtId="166" fontId="0" fillId="0" borderId="0" xfId="0" applyNumberFormat="1" applyBorder="1"/>
    <xf numFmtId="170" fontId="29" fillId="0" borderId="0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167" fontId="27" fillId="0" borderId="12" xfId="82" applyNumberFormat="1" applyFont="1" applyBorder="1" applyAlignment="1">
      <alignment vertical="center" wrapText="1"/>
    </xf>
    <xf numFmtId="170" fontId="27" fillId="0" borderId="12" xfId="82" applyNumberFormat="1" applyFont="1" applyBorder="1" applyAlignment="1">
      <alignment vertical="center" wrapText="1"/>
    </xf>
    <xf numFmtId="169" fontId="29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35" fillId="0" borderId="10" xfId="69" applyFont="1" applyBorder="1" applyAlignment="1">
      <alignment horizontal="center" vertical="center" wrapText="1"/>
    </xf>
    <xf numFmtId="0" fontId="32" fillId="0" borderId="10" xfId="69" applyFont="1" applyFill="1" applyBorder="1" applyAlignment="1">
      <alignment horizontal="left"/>
    </xf>
    <xf numFmtId="0" fontId="32" fillId="0" borderId="10" xfId="69" applyFont="1" applyBorder="1" applyAlignment="1">
      <alignment horizontal="left" vertical="center" wrapText="1"/>
    </xf>
    <xf numFmtId="0" fontId="32" fillId="0" borderId="10" xfId="69" quotePrefix="1" applyNumberFormat="1" applyFont="1" applyBorder="1"/>
    <xf numFmtId="0" fontId="32" fillId="0" borderId="10" xfId="69" applyFont="1" applyBorder="1"/>
    <xf numFmtId="0" fontId="32" fillId="0" borderId="11" xfId="69" applyFont="1" applyFill="1" applyBorder="1" applyAlignment="1"/>
    <xf numFmtId="167" fontId="34" fillId="0" borderId="0" xfId="0" applyNumberFormat="1" applyFont="1"/>
    <xf numFmtId="166" fontId="34" fillId="0" borderId="0" xfId="0" applyNumberFormat="1" applyFont="1"/>
    <xf numFmtId="0" fontId="36" fillId="0" borderId="0" xfId="0" applyFont="1"/>
    <xf numFmtId="167" fontId="25" fillId="0" borderId="0" xfId="0" applyNumberFormat="1" applyFont="1"/>
    <xf numFmtId="3" fontId="35" fillId="0" borderId="0" xfId="0" applyNumberFormat="1" applyFont="1" applyBorder="1"/>
    <xf numFmtId="4" fontId="35" fillId="0" borderId="0" xfId="0" applyNumberFormat="1" applyFont="1" applyBorder="1"/>
    <xf numFmtId="4" fontId="32" fillId="0" borderId="0" xfId="0" applyNumberFormat="1" applyFont="1" applyBorder="1"/>
    <xf numFmtId="0" fontId="25" fillId="0" borderId="0" xfId="0" applyFont="1"/>
    <xf numFmtId="2" fontId="25" fillId="0" borderId="0" xfId="0" applyNumberFormat="1" applyFont="1"/>
    <xf numFmtId="167" fontId="25" fillId="0" borderId="0" xfId="82" applyNumberFormat="1" applyFont="1" applyAlignment="1">
      <alignment horizontal="right" vertical="center" wrapText="1"/>
    </xf>
    <xf numFmtId="167" fontId="25" fillId="0" borderId="12" xfId="82" applyNumberFormat="1" applyFont="1" applyBorder="1" applyAlignment="1">
      <alignment horizontal="right" vertical="center" wrapText="1"/>
    </xf>
    <xf numFmtId="4" fontId="32" fillId="0" borderId="12" xfId="0" applyNumberFormat="1" applyFont="1" applyBorder="1"/>
    <xf numFmtId="167" fontId="25" fillId="0" borderId="13" xfId="82" applyNumberFormat="1" applyFont="1" applyBorder="1" applyAlignment="1">
      <alignment horizontal="right" vertical="center" wrapText="1"/>
    </xf>
    <xf numFmtId="167" fontId="36" fillId="0" borderId="0" xfId="0" applyNumberFormat="1" applyFont="1"/>
    <xf numFmtId="0" fontId="0" fillId="0" borderId="0" xfId="0" applyFill="1"/>
    <xf numFmtId="0" fontId="0" fillId="0" borderId="0" xfId="0" applyAlignment="1">
      <alignment vertical="center"/>
    </xf>
    <xf numFmtId="166" fontId="34" fillId="0" borderId="0" xfId="0" applyNumberFormat="1" applyFont="1" applyBorder="1"/>
    <xf numFmtId="167" fontId="25" fillId="0" borderId="0" xfId="0" applyNumberFormat="1" applyFont="1" applyBorder="1"/>
    <xf numFmtId="0" fontId="25" fillId="0" borderId="0" xfId="0" applyFont="1" applyBorder="1"/>
    <xf numFmtId="167" fontId="34" fillId="0" borderId="0" xfId="0" applyNumberFormat="1" applyFont="1" applyBorder="1"/>
    <xf numFmtId="0" fontId="38" fillId="0" borderId="0" xfId="0" applyFont="1"/>
    <xf numFmtId="0" fontId="2" fillId="0" borderId="0" xfId="68" applyBorder="1"/>
    <xf numFmtId="0" fontId="2" fillId="0" borderId="0" xfId="68"/>
    <xf numFmtId="0" fontId="22" fillId="0" borderId="18" xfId="68" applyFont="1" applyFill="1" applyBorder="1" applyAlignment="1">
      <alignment horizontal="center" vertical="center" wrapText="1"/>
    </xf>
    <xf numFmtId="164" fontId="35" fillId="0" borderId="19" xfId="68" applyNumberFormat="1" applyFont="1" applyBorder="1" applyAlignment="1">
      <alignment horizontal="center" vertical="center" wrapText="1"/>
    </xf>
    <xf numFmtId="166" fontId="22" fillId="0" borderId="0" xfId="69" applyNumberFormat="1" applyFont="1" applyBorder="1"/>
    <xf numFmtId="166" fontId="22" fillId="0" borderId="0" xfId="87" applyNumberFormat="1" applyFont="1" applyBorder="1"/>
    <xf numFmtId="167" fontId="12" fillId="0" borderId="0" xfId="87" applyNumberFormat="1" applyFont="1" applyBorder="1"/>
    <xf numFmtId="166" fontId="12" fillId="0" borderId="0" xfId="87" applyNumberFormat="1" applyFont="1" applyBorder="1"/>
    <xf numFmtId="166" fontId="12" fillId="0" borderId="12" xfId="87" applyNumberFormat="1" applyFont="1" applyBorder="1"/>
    <xf numFmtId="167" fontId="12" fillId="0" borderId="12" xfId="87" applyNumberFormat="1" applyFont="1" applyBorder="1"/>
    <xf numFmtId="3" fontId="27" fillId="0" borderId="0" xfId="0" applyNumberFormat="1" applyFont="1" applyBorder="1"/>
    <xf numFmtId="4" fontId="27" fillId="0" borderId="0" xfId="0" applyNumberFormat="1" applyFont="1" applyBorder="1"/>
    <xf numFmtId="0" fontId="1" fillId="0" borderId="0" xfId="73" applyBorder="1"/>
    <xf numFmtId="0" fontId="39" fillId="0" borderId="0" xfId="73" applyFont="1" applyFill="1" applyBorder="1" applyAlignment="1"/>
    <xf numFmtId="0" fontId="1" fillId="0" borderId="0" xfId="73" applyFill="1" applyBorder="1" applyAlignment="1"/>
    <xf numFmtId="0" fontId="40" fillId="0" borderId="0" xfId="73" applyFont="1" applyFill="1" applyBorder="1" applyAlignment="1"/>
    <xf numFmtId="0" fontId="1" fillId="0" borderId="0" xfId="73" applyBorder="1" applyAlignment="1"/>
    <xf numFmtId="0" fontId="25" fillId="0" borderId="11" xfId="73" applyFont="1" applyFill="1" applyBorder="1" applyAlignment="1">
      <alignment horizontal="left" vertical="center" wrapText="1"/>
    </xf>
    <xf numFmtId="3" fontId="25" fillId="0" borderId="0" xfId="73" applyNumberFormat="1" applyFont="1" applyFill="1" applyBorder="1" applyAlignment="1">
      <alignment horizontal="right" vertical="center" wrapText="1"/>
    </xf>
    <xf numFmtId="0" fontId="25" fillId="0" borderId="0" xfId="73" applyFont="1" applyFill="1" applyBorder="1" applyAlignment="1">
      <alignment horizontal="right" vertical="center" wrapText="1"/>
    </xf>
    <xf numFmtId="3" fontId="34" fillId="0" borderId="0" xfId="73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34" fillId="0" borderId="0" xfId="73" applyFont="1" applyFill="1" applyBorder="1" applyAlignment="1">
      <alignment horizontal="center" vertical="center" wrapText="1"/>
    </xf>
    <xf numFmtId="0" fontId="34" fillId="0" borderId="0" xfId="73" applyFont="1" applyFill="1" applyBorder="1" applyAlignment="1">
      <alignment horizontal="right" vertical="center" wrapText="1"/>
    </xf>
    <xf numFmtId="3" fontId="25" fillId="0" borderId="12" xfId="73" applyNumberFormat="1" applyFont="1" applyFill="1" applyBorder="1" applyAlignment="1">
      <alignment horizontal="right" vertical="center" wrapText="1"/>
    </xf>
    <xf numFmtId="0" fontId="25" fillId="0" borderId="12" xfId="73" applyFont="1" applyFill="1" applyBorder="1" applyAlignment="1">
      <alignment horizontal="right" vertical="center" wrapText="1"/>
    </xf>
    <xf numFmtId="0" fontId="35" fillId="0" borderId="15" xfId="71" applyFont="1" applyBorder="1" applyAlignment="1">
      <alignment horizontal="center"/>
    </xf>
    <xf numFmtId="0" fontId="25" fillId="0" borderId="10" xfId="73" applyFont="1" applyFill="1" applyBorder="1" applyAlignment="1">
      <alignment horizontal="left" vertical="center" wrapText="1"/>
    </xf>
    <xf numFmtId="0" fontId="29" fillId="0" borderId="15" xfId="71" applyFont="1" applyBorder="1" applyAlignment="1">
      <alignment horizontal="center"/>
    </xf>
    <xf numFmtId="3" fontId="25" fillId="0" borderId="0" xfId="73" applyNumberFormat="1" applyFont="1" applyFill="1" applyBorder="1" applyAlignment="1">
      <alignment horizontal="right" wrapText="1"/>
    </xf>
    <xf numFmtId="0" fontId="25" fillId="0" borderId="0" xfId="73" applyFont="1" applyFill="1" applyBorder="1" applyAlignment="1">
      <alignment horizontal="right" wrapText="1"/>
    </xf>
    <xf numFmtId="4" fontId="34" fillId="0" borderId="0" xfId="73" applyNumberFormat="1" applyFont="1" applyFill="1" applyBorder="1" applyAlignment="1">
      <alignment horizontal="right" wrapText="1"/>
    </xf>
    <xf numFmtId="4" fontId="25" fillId="0" borderId="0" xfId="73" applyNumberFormat="1" applyFont="1" applyFill="1" applyBorder="1" applyAlignment="1">
      <alignment horizontal="right" wrapText="1"/>
    </xf>
    <xf numFmtId="4" fontId="25" fillId="0" borderId="12" xfId="73" applyNumberFormat="1" applyFont="1" applyFill="1" applyBorder="1" applyAlignment="1">
      <alignment horizontal="right" wrapText="1"/>
    </xf>
    <xf numFmtId="4" fontId="25" fillId="0" borderId="13" xfId="73" applyNumberFormat="1" applyFont="1" applyFill="1" applyBorder="1" applyAlignment="1">
      <alignment horizontal="right" wrapText="1"/>
    </xf>
    <xf numFmtId="167" fontId="12" fillId="0" borderId="0" xfId="69" applyNumberFormat="1" applyBorder="1"/>
    <xf numFmtId="2" fontId="22" fillId="0" borderId="0" xfId="69" applyNumberFormat="1" applyFont="1" applyFill="1" applyBorder="1" applyAlignment="1">
      <alignment horizontal="right"/>
    </xf>
    <xf numFmtId="2" fontId="22" fillId="0" borderId="0" xfId="69" applyNumberFormat="1" applyFont="1" applyFill="1" applyBorder="1" applyAlignment="1"/>
    <xf numFmtId="0" fontId="26" fillId="0" borderId="0" xfId="0" applyFont="1" applyAlignment="1">
      <alignment vertical="center" wrapText="1"/>
    </xf>
    <xf numFmtId="0" fontId="38" fillId="0" borderId="0" xfId="0" applyFont="1" applyBorder="1"/>
    <xf numFmtId="0" fontId="22" fillId="0" borderId="10" xfId="69" applyFont="1" applyFill="1" applyBorder="1" applyAlignment="1">
      <alignment horizontal="center" vertical="center" wrapText="1"/>
    </xf>
    <xf numFmtId="3" fontId="26" fillId="0" borderId="0" xfId="0" applyNumberFormat="1" applyFont="1" applyFill="1"/>
    <xf numFmtId="4" fontId="26" fillId="0" borderId="0" xfId="0" applyNumberFormat="1" applyFont="1" applyFill="1"/>
    <xf numFmtId="3" fontId="27" fillId="0" borderId="0" xfId="0" applyNumberFormat="1" applyFont="1" applyFill="1"/>
    <xf numFmtId="4" fontId="27" fillId="0" borderId="0" xfId="0" applyNumberFormat="1" applyFont="1" applyFill="1"/>
    <xf numFmtId="3" fontId="27" fillId="0" borderId="13" xfId="0" applyNumberFormat="1" applyFont="1" applyFill="1" applyBorder="1"/>
    <xf numFmtId="4" fontId="27" fillId="0" borderId="12" xfId="0" applyNumberFormat="1" applyFont="1" applyFill="1" applyBorder="1"/>
    <xf numFmtId="3" fontId="27" fillId="0" borderId="12" xfId="0" applyNumberFormat="1" applyFont="1" applyFill="1" applyBorder="1"/>
    <xf numFmtId="166" fontId="26" fillId="0" borderId="0" xfId="0" applyNumberFormat="1" applyFont="1" applyAlignment="1">
      <alignment horizontal="center"/>
    </xf>
    <xf numFmtId="166" fontId="12" fillId="0" borderId="0" xfId="0" applyNumberFormat="1" applyFont="1"/>
    <xf numFmtId="166" fontId="27" fillId="0" borderId="0" xfId="0" applyNumberFormat="1" applyFont="1"/>
    <xf numFmtId="166" fontId="15" fillId="0" borderId="0" xfId="0" applyNumberFormat="1" applyFont="1" applyBorder="1"/>
    <xf numFmtId="3" fontId="26" fillId="0" borderId="0" xfId="0" applyNumberFormat="1" applyFont="1" applyAlignment="1">
      <alignment horizontal="center"/>
    </xf>
    <xf numFmtId="166" fontId="43" fillId="0" borderId="0" xfId="0" applyNumberFormat="1" applyFont="1"/>
    <xf numFmtId="4" fontId="43" fillId="0" borderId="0" xfId="0" applyNumberFormat="1" applyFont="1"/>
    <xf numFmtId="3" fontId="26" fillId="0" borderId="0" xfId="0" applyNumberFormat="1" applyFont="1" applyFill="1" applyAlignment="1">
      <alignment horizontal="center"/>
    </xf>
    <xf numFmtId="166" fontId="27" fillId="0" borderId="13" xfId="0" applyNumberFormat="1" applyFont="1" applyBorder="1"/>
    <xf numFmtId="166" fontId="27" fillId="0" borderId="12" xfId="0" applyNumberFormat="1" applyFont="1" applyBorder="1"/>
    <xf numFmtId="0" fontId="32" fillId="0" borderId="16" xfId="77" applyNumberFormat="1" applyFont="1" applyBorder="1" applyAlignment="1">
      <alignment horizontal="left"/>
    </xf>
    <xf numFmtId="167" fontId="0" fillId="0" borderId="0" xfId="0" applyNumberFormat="1"/>
    <xf numFmtId="0" fontId="45" fillId="0" borderId="0" xfId="0" applyFont="1" applyFill="1" applyAlignment="1">
      <alignment horizontal="right" vertical="center" wrapText="1"/>
    </xf>
    <xf numFmtId="0" fontId="0" fillId="0" borderId="12" xfId="0" applyBorder="1"/>
    <xf numFmtId="0" fontId="0" fillId="0" borderId="0" xfId="0" applyAlignment="1">
      <alignment horizontal="center"/>
    </xf>
    <xf numFmtId="0" fontId="48" fillId="0" borderId="0" xfId="76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35" fillId="0" borderId="19" xfId="0" applyFont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29" fillId="0" borderId="10" xfId="71" applyFont="1" applyBorder="1" applyAlignment="1">
      <alignment horizontal="center"/>
    </xf>
    <xf numFmtId="0" fontId="25" fillId="0" borderId="10" xfId="0" applyFont="1" applyBorder="1"/>
    <xf numFmtId="2" fontId="34" fillId="0" borderId="0" xfId="0" applyNumberFormat="1" applyFont="1"/>
    <xf numFmtId="3" fontId="34" fillId="0" borderId="0" xfId="0" applyNumberFormat="1" applyFont="1"/>
    <xf numFmtId="4" fontId="34" fillId="0" borderId="0" xfId="0" applyNumberFormat="1" applyFont="1"/>
    <xf numFmtId="3" fontId="25" fillId="0" borderId="0" xfId="0" applyNumberFormat="1" applyFont="1"/>
    <xf numFmtId="4" fontId="25" fillId="0" borderId="0" xfId="0" applyNumberFormat="1" applyFont="1"/>
    <xf numFmtId="0" fontId="32" fillId="0" borderId="10" xfId="69" applyFont="1" applyFill="1" applyBorder="1" applyAlignment="1">
      <alignment horizontal="left" wrapText="1"/>
    </xf>
    <xf numFmtId="0" fontId="35" fillId="0" borderId="10" xfId="69" applyFont="1" applyFill="1" applyBorder="1" applyAlignment="1">
      <alignment horizontal="center" vertical="center" wrapText="1"/>
    </xf>
    <xf numFmtId="3" fontId="34" fillId="0" borderId="0" xfId="0" applyNumberFormat="1" applyFont="1" applyFill="1"/>
    <xf numFmtId="4" fontId="34" fillId="0" borderId="0" xfId="0" applyNumberFormat="1" applyFont="1" applyFill="1"/>
    <xf numFmtId="3" fontId="25" fillId="0" borderId="13" xfId="0" applyNumberFormat="1" applyFont="1" applyBorder="1"/>
    <xf numFmtId="4" fontId="25" fillId="0" borderId="12" xfId="0" applyNumberFormat="1" applyFont="1" applyBorder="1"/>
    <xf numFmtId="3" fontId="25" fillId="0" borderId="12" xfId="0" applyNumberFormat="1" applyFont="1" applyBorder="1"/>
    <xf numFmtId="0" fontId="32" fillId="0" borderId="0" xfId="77" applyNumberFormat="1" applyFont="1" applyBorder="1" applyAlignment="1">
      <alignment horizontal="left"/>
    </xf>
    <xf numFmtId="0" fontId="12" fillId="0" borderId="0" xfId="69" applyFont="1" applyFill="1" applyBorder="1" applyAlignment="1">
      <alignment horizontal="left"/>
    </xf>
    <xf numFmtId="2" fontId="27" fillId="0" borderId="0" xfId="0" applyNumberFormat="1" applyFont="1" applyBorder="1"/>
    <xf numFmtId="2" fontId="27" fillId="0" borderId="0" xfId="82" applyNumberFormat="1" applyFont="1" applyAlignment="1">
      <alignment horizontal="right" vertical="center" wrapText="1"/>
    </xf>
    <xf numFmtId="2" fontId="27" fillId="0" borderId="0" xfId="82" applyNumberFormat="1" applyFont="1" applyAlignment="1">
      <alignment horizontal="right" vertical="center"/>
    </xf>
    <xf numFmtId="2" fontId="27" fillId="0" borderId="12" xfId="82" applyNumberFormat="1" applyFont="1" applyBorder="1" applyAlignment="1">
      <alignment horizontal="right" vertical="center" wrapText="1"/>
    </xf>
    <xf numFmtId="2" fontId="26" fillId="0" borderId="0" xfId="82" applyNumberFormat="1" applyFont="1" applyAlignment="1">
      <alignment horizontal="right" vertical="center" wrapText="1"/>
    </xf>
    <xf numFmtId="3" fontId="22" fillId="0" borderId="0" xfId="0" applyNumberFormat="1" applyFont="1"/>
    <xf numFmtId="166" fontId="27" fillId="0" borderId="0" xfId="0" applyNumberFormat="1" applyFont="1" applyBorder="1"/>
    <xf numFmtId="166" fontId="27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/>
    <xf numFmtId="0" fontId="49" fillId="0" borderId="0" xfId="0" applyFont="1"/>
    <xf numFmtId="167" fontId="35" fillId="0" borderId="0" xfId="71" applyNumberFormat="1" applyFont="1" applyBorder="1" applyAlignment="1">
      <alignment horizontal="center"/>
    </xf>
    <xf numFmtId="0" fontId="50" fillId="0" borderId="0" xfId="0" applyFont="1"/>
    <xf numFmtId="0" fontId="32" fillId="0" borderId="0" xfId="69" applyFont="1" applyFill="1" applyBorder="1" applyAlignment="1"/>
    <xf numFmtId="167" fontId="25" fillId="0" borderId="0" xfId="82" applyNumberFormat="1" applyFont="1" applyAlignment="1">
      <alignment horizontal="center" vertical="center" wrapText="1"/>
    </xf>
    <xf numFmtId="167" fontId="25" fillId="0" borderId="12" xfId="82" applyNumberFormat="1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7" fontId="25" fillId="0" borderId="0" xfId="82" applyNumberFormat="1" applyFont="1" applyBorder="1" applyAlignment="1">
      <alignment horizontal="center" vertical="center" wrapText="1"/>
    </xf>
    <xf numFmtId="167" fontId="32" fillId="0" borderId="0" xfId="71" applyNumberFormat="1" applyFont="1" applyBorder="1" applyAlignment="1">
      <alignment horizontal="center"/>
    </xf>
    <xf numFmtId="167" fontId="32" fillId="0" borderId="13" xfId="71" applyNumberFormat="1" applyFont="1" applyBorder="1" applyAlignment="1">
      <alignment horizontal="center"/>
    </xf>
    <xf numFmtId="167" fontId="32" fillId="0" borderId="12" xfId="71" applyNumberFormat="1" applyFont="1" applyBorder="1" applyAlignment="1">
      <alignment horizontal="center"/>
    </xf>
    <xf numFmtId="0" fontId="29" fillId="0" borderId="21" xfId="68" applyFont="1" applyFill="1" applyBorder="1" applyAlignment="1">
      <alignment horizontal="center" vertical="center" wrapText="1"/>
    </xf>
    <xf numFmtId="0" fontId="49" fillId="0" borderId="0" xfId="0" applyFont="1" applyBorder="1"/>
    <xf numFmtId="166" fontId="29" fillId="0" borderId="0" xfId="71" applyNumberFormat="1" applyFont="1" applyBorder="1" applyAlignment="1">
      <alignment horizontal="center"/>
    </xf>
    <xf numFmtId="166" fontId="30" fillId="0" borderId="0" xfId="71" applyNumberFormat="1" applyFont="1" applyBorder="1" applyAlignment="1">
      <alignment horizontal="center"/>
    </xf>
    <xf numFmtId="0" fontId="35" fillId="0" borderId="17" xfId="68" applyFont="1" applyFill="1" applyBorder="1" applyAlignment="1">
      <alignment horizontal="center" vertical="center" wrapText="1"/>
    </xf>
    <xf numFmtId="166" fontId="30" fillId="0" borderId="12" xfId="71" applyNumberFormat="1" applyFont="1" applyBorder="1" applyAlignment="1">
      <alignment horizontal="center"/>
    </xf>
    <xf numFmtId="0" fontId="35" fillId="0" borderId="14" xfId="68" applyFont="1" applyFill="1" applyBorder="1" applyAlignment="1">
      <alignment horizontal="center" vertical="center" wrapText="1"/>
    </xf>
    <xf numFmtId="166" fontId="51" fillId="0" borderId="0" xfId="0" applyNumberFormat="1" applyFont="1"/>
    <xf numFmtId="166" fontId="51" fillId="0" borderId="10" xfId="0" applyNumberFormat="1" applyFont="1" applyBorder="1"/>
    <xf numFmtId="4" fontId="51" fillId="0" borderId="0" xfId="82" applyNumberFormat="1" applyFont="1" applyAlignment="1">
      <alignment horizontal="right"/>
    </xf>
    <xf numFmtId="0" fontId="52" fillId="0" borderId="0" xfId="0" applyFont="1" applyBorder="1"/>
    <xf numFmtId="0" fontId="52" fillId="0" borderId="0" xfId="0" applyFont="1"/>
    <xf numFmtId="0" fontId="52" fillId="0" borderId="10" xfId="0" applyFont="1" applyBorder="1"/>
    <xf numFmtId="166" fontId="53" fillId="0" borderId="0" xfId="0" applyNumberFormat="1" applyFont="1"/>
    <xf numFmtId="166" fontId="53" fillId="0" borderId="10" xfId="0" applyNumberFormat="1" applyFont="1" applyBorder="1"/>
    <xf numFmtId="4" fontId="53" fillId="0" borderId="0" xfId="82" applyNumberFormat="1" applyFont="1" applyAlignment="1">
      <alignment horizontal="right"/>
    </xf>
    <xf numFmtId="0" fontId="53" fillId="0" borderId="0" xfId="0" applyFont="1"/>
    <xf numFmtId="166" fontId="53" fillId="0" borderId="12" xfId="0" applyNumberFormat="1" applyFont="1" applyBorder="1"/>
    <xf numFmtId="166" fontId="53" fillId="0" borderId="11" xfId="0" applyNumberFormat="1" applyFont="1" applyBorder="1"/>
    <xf numFmtId="4" fontId="53" fillId="0" borderId="13" xfId="82" applyNumberFormat="1" applyFont="1" applyBorder="1" applyAlignment="1">
      <alignment horizontal="right"/>
    </xf>
    <xf numFmtId="4" fontId="53" fillId="0" borderId="12" xfId="82" applyNumberFormat="1" applyFont="1" applyBorder="1" applyAlignment="1">
      <alignment horizontal="right"/>
    </xf>
    <xf numFmtId="2" fontId="35" fillId="0" borderId="0" xfId="71" applyNumberFormat="1" applyFont="1" applyBorder="1" applyAlignment="1">
      <alignment horizontal="center"/>
    </xf>
    <xf numFmtId="2" fontId="32" fillId="0" borderId="0" xfId="71" applyNumberFormat="1" applyFont="1" applyBorder="1" applyAlignment="1">
      <alignment horizontal="center"/>
    </xf>
    <xf numFmtId="2" fontId="35" fillId="0" borderId="0" xfId="71" applyNumberFormat="1" applyFont="1" applyBorder="1" applyAlignment="1">
      <alignment horizontal="right"/>
    </xf>
    <xf numFmtId="2" fontId="32" fillId="0" borderId="0" xfId="71" applyNumberFormat="1" applyFont="1" applyBorder="1" applyAlignment="1">
      <alignment horizontal="right"/>
    </xf>
    <xf numFmtId="2" fontId="32" fillId="0" borderId="12" xfId="71" applyNumberFormat="1" applyFont="1" applyBorder="1" applyAlignment="1">
      <alignment horizontal="right"/>
    </xf>
    <xf numFmtId="2" fontId="32" fillId="0" borderId="12" xfId="71" applyNumberFormat="1" applyFont="1" applyBorder="1" applyAlignment="1">
      <alignment horizontal="center"/>
    </xf>
    <xf numFmtId="0" fontId="29" fillId="0" borderId="12" xfId="68" applyFont="1" applyFill="1" applyBorder="1" applyAlignment="1">
      <alignment horizontal="center" vertical="center" wrapText="1"/>
    </xf>
    <xf numFmtId="0" fontId="55" fillId="0" borderId="10" xfId="0" applyFont="1" applyBorder="1"/>
    <xf numFmtId="0" fontId="30" fillId="0" borderId="10" xfId="69" applyFont="1" applyFill="1" applyBorder="1" applyAlignment="1">
      <alignment horizontal="left"/>
    </xf>
    <xf numFmtId="0" fontId="30" fillId="0" borderId="10" xfId="69" quotePrefix="1" applyNumberFormat="1" applyFont="1" applyBorder="1"/>
    <xf numFmtId="0" fontId="30" fillId="0" borderId="10" xfId="69" applyFont="1" applyBorder="1"/>
    <xf numFmtId="0" fontId="30" fillId="0" borderId="10" xfId="69" applyFont="1" applyFill="1" applyBorder="1" applyAlignment="1"/>
    <xf numFmtId="0" fontId="30" fillId="0" borderId="11" xfId="69" applyFont="1" applyFill="1" applyBorder="1" applyAlignment="1"/>
    <xf numFmtId="0" fontId="56" fillId="0" borderId="10" xfId="0" applyFont="1" applyBorder="1"/>
    <xf numFmtId="167" fontId="26" fillId="0" borderId="16" xfId="87" applyNumberFormat="1" applyFont="1" applyBorder="1"/>
    <xf numFmtId="168" fontId="26" fillId="0" borderId="16" xfId="75" applyNumberFormat="1" applyFont="1" applyBorder="1"/>
    <xf numFmtId="0" fontId="12" fillId="0" borderId="0" xfId="0" applyFont="1" applyBorder="1"/>
    <xf numFmtId="4" fontId="22" fillId="0" borderId="0" xfId="0" applyNumberFormat="1" applyFont="1" applyBorder="1"/>
    <xf numFmtId="169" fontId="22" fillId="0" borderId="0" xfId="0" applyNumberFormat="1" applyFont="1" applyBorder="1"/>
    <xf numFmtId="2" fontId="12" fillId="0" borderId="0" xfId="0" applyNumberFormat="1" applyFont="1" applyBorder="1"/>
    <xf numFmtId="2" fontId="12" fillId="0" borderId="12" xfId="0" applyNumberFormat="1" applyFont="1" applyBorder="1"/>
    <xf numFmtId="2" fontId="12" fillId="0" borderId="27" xfId="0" applyNumberFormat="1" applyFont="1" applyBorder="1"/>
    <xf numFmtId="0" fontId="59" fillId="0" borderId="0" xfId="0" applyFont="1" applyBorder="1"/>
    <xf numFmtId="168" fontId="59" fillId="0" borderId="0" xfId="0" applyNumberFormat="1" applyFont="1" applyBorder="1"/>
    <xf numFmtId="167" fontId="59" fillId="0" borderId="26" xfId="98" applyNumberFormat="1" applyFont="1" applyBorder="1"/>
    <xf numFmtId="168" fontId="59" fillId="0" borderId="12" xfId="0" applyNumberFormat="1" applyFont="1" applyBorder="1"/>
    <xf numFmtId="0" fontId="54" fillId="0" borderId="14" xfId="0" applyFont="1" applyBorder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3" fontId="22" fillId="0" borderId="0" xfId="0" applyNumberFormat="1" applyFont="1" applyBorder="1"/>
    <xf numFmtId="3" fontId="12" fillId="0" borderId="0" xfId="0" applyNumberFormat="1" applyFont="1" applyBorder="1"/>
    <xf numFmtId="167" fontId="59" fillId="0" borderId="0" xfId="98" applyNumberFormat="1" applyFont="1" applyBorder="1"/>
    <xf numFmtId="167" fontId="59" fillId="0" borderId="12" xfId="98" applyNumberFormat="1" applyFont="1" applyBorder="1"/>
    <xf numFmtId="0" fontId="59" fillId="0" borderId="10" xfId="0" applyFont="1" applyBorder="1"/>
    <xf numFmtId="0" fontId="22" fillId="0" borderId="15" xfId="0" applyFont="1" applyBorder="1" applyAlignment="1">
      <alignment horizontal="center"/>
    </xf>
    <xf numFmtId="0" fontId="12" fillId="0" borderId="10" xfId="0" applyFont="1" applyBorder="1"/>
    <xf numFmtId="2" fontId="12" fillId="0" borderId="10" xfId="0" applyNumberFormat="1" applyFont="1" applyBorder="1"/>
    <xf numFmtId="2" fontId="12" fillId="0" borderId="11" xfId="0" applyNumberFormat="1" applyFont="1" applyBorder="1"/>
    <xf numFmtId="0" fontId="60" fillId="0" borderId="0" xfId="0" applyFont="1"/>
    <xf numFmtId="0" fontId="61" fillId="26" borderId="39" xfId="0" applyFont="1" applyFill="1" applyBorder="1" applyAlignment="1">
      <alignment horizontal="center" vertical="center" wrapText="1"/>
    </xf>
    <xf numFmtId="0" fontId="61" fillId="26" borderId="40" xfId="0" applyFont="1" applyFill="1" applyBorder="1" applyAlignment="1">
      <alignment horizontal="center" vertical="center" wrapText="1"/>
    </xf>
    <xf numFmtId="0" fontId="61" fillId="26" borderId="41" xfId="0" applyFont="1" applyFill="1" applyBorder="1" applyAlignment="1">
      <alignment horizontal="center" vertical="center" wrapText="1"/>
    </xf>
    <xf numFmtId="0" fontId="22" fillId="0" borderId="0" xfId="71" applyFont="1" applyBorder="1" applyAlignment="1">
      <alignment horizontal="center"/>
    </xf>
    <xf numFmtId="169" fontId="0" fillId="0" borderId="0" xfId="0" applyNumberFormat="1" applyAlignment="1">
      <alignment horizontal="right"/>
    </xf>
    <xf numFmtId="0" fontId="29" fillId="0" borderId="0" xfId="69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62" fillId="27" borderId="0" xfId="0" applyFont="1" applyFill="1" applyBorder="1" applyAlignment="1">
      <alignment horizontal="left" vertical="center" wrapText="1"/>
    </xf>
    <xf numFmtId="0" fontId="12" fillId="0" borderId="0" xfId="69" applyFont="1" applyFill="1" applyBorder="1" applyAlignment="1"/>
    <xf numFmtId="0" fontId="30" fillId="0" borderId="0" xfId="69" applyFont="1" applyBorder="1" applyAlignment="1">
      <alignment horizontal="center" vertical="center" wrapText="1"/>
    </xf>
    <xf numFmtId="0" fontId="12" fillId="0" borderId="0" xfId="69" applyFont="1" applyBorder="1"/>
    <xf numFmtId="3" fontId="0" fillId="0" borderId="0" xfId="0" applyNumberFormat="1" applyBorder="1" applyAlignment="1">
      <alignment horizontal="right"/>
    </xf>
    <xf numFmtId="0" fontId="62" fillId="27" borderId="12" xfId="0" applyFont="1" applyFill="1" applyBorder="1" applyAlignment="1">
      <alignment horizontal="left" vertical="center" wrapText="1"/>
    </xf>
    <xf numFmtId="3" fontId="0" fillId="0" borderId="12" xfId="0" applyNumberFormat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0" fontId="36" fillId="0" borderId="0" xfId="0" applyFont="1" applyFill="1" applyBorder="1"/>
    <xf numFmtId="0" fontId="42" fillId="24" borderId="0" xfId="0" applyFont="1" applyFill="1" applyAlignment="1">
      <alignment horizontal="center" vertical="center" wrapText="1"/>
    </xf>
    <xf numFmtId="0" fontId="25" fillId="0" borderId="0" xfId="0" applyFont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68" applyFont="1" applyFill="1" applyBorder="1" applyAlignment="1">
      <alignment horizontal="center" vertical="center" wrapText="1"/>
    </xf>
    <xf numFmtId="0" fontId="22" fillId="0" borderId="11" xfId="68" applyFont="1" applyFill="1" applyBorder="1" applyAlignment="1">
      <alignment horizontal="center" vertical="center" wrapText="1"/>
    </xf>
    <xf numFmtId="0" fontId="35" fillId="25" borderId="18" xfId="0" applyFont="1" applyFill="1" applyBorder="1" applyAlignment="1">
      <alignment horizontal="center" vertical="center" wrapText="1"/>
    </xf>
    <xf numFmtId="0" fontId="35" fillId="25" borderId="23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29" fillId="0" borderId="20" xfId="68" applyFont="1" applyFill="1" applyBorder="1" applyAlignment="1">
      <alignment horizontal="center" vertical="center" wrapText="1"/>
    </xf>
    <xf numFmtId="0" fontId="29" fillId="0" borderId="13" xfId="68" applyFont="1" applyFill="1" applyBorder="1" applyAlignment="1">
      <alignment horizontal="center" vertical="center" wrapText="1"/>
    </xf>
    <xf numFmtId="4" fontId="22" fillId="0" borderId="18" xfId="68" applyNumberFormat="1" applyFont="1" applyFill="1" applyBorder="1" applyAlignment="1">
      <alignment horizontal="center" vertical="center" wrapText="1"/>
    </xf>
    <xf numFmtId="4" fontId="22" fillId="0" borderId="19" xfId="68" applyNumberFormat="1" applyFont="1" applyFill="1" applyBorder="1" applyAlignment="1">
      <alignment horizontal="center" vertical="center" wrapText="1"/>
    </xf>
    <xf numFmtId="0" fontId="29" fillId="0" borderId="18" xfId="68" applyFont="1" applyFill="1" applyBorder="1" applyAlignment="1">
      <alignment horizontal="center" vertical="center" wrapText="1"/>
    </xf>
    <xf numFmtId="0" fontId="29" fillId="0" borderId="19" xfId="68" applyFont="1" applyFill="1" applyBorder="1" applyAlignment="1">
      <alignment horizontal="center" vertical="center" wrapText="1"/>
    </xf>
    <xf numFmtId="3" fontId="34" fillId="0" borderId="18" xfId="73" applyNumberFormat="1" applyFont="1" applyFill="1" applyBorder="1" applyAlignment="1">
      <alignment horizontal="center" vertical="center" wrapText="1"/>
    </xf>
    <xf numFmtId="3" fontId="34" fillId="0" borderId="19" xfId="73" applyNumberFormat="1" applyFont="1" applyFill="1" applyBorder="1" applyAlignment="1">
      <alignment horizontal="center" vertical="center" wrapText="1"/>
    </xf>
    <xf numFmtId="0" fontId="35" fillId="0" borderId="15" xfId="68" applyFont="1" applyFill="1" applyBorder="1" applyAlignment="1">
      <alignment horizontal="center" vertical="center" wrapText="1"/>
    </xf>
    <xf numFmtId="0" fontId="35" fillId="0" borderId="11" xfId="68" applyFont="1" applyFill="1" applyBorder="1" applyAlignment="1">
      <alignment horizontal="center" vertical="center" wrapText="1"/>
    </xf>
    <xf numFmtId="3" fontId="34" fillId="0" borderId="20" xfId="73" applyNumberFormat="1" applyFont="1" applyFill="1" applyBorder="1" applyAlignment="1">
      <alignment horizontal="center" vertical="center" wrapText="1"/>
    </xf>
    <xf numFmtId="3" fontId="34" fillId="0" borderId="13" xfId="73" applyNumberFormat="1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46" fillId="0" borderId="20" xfId="76" applyFont="1" applyFill="1" applyBorder="1" applyAlignment="1">
      <alignment horizontal="center" vertical="center" wrapText="1"/>
    </xf>
    <xf numFmtId="0" fontId="46" fillId="0" borderId="13" xfId="76" applyFont="1" applyFill="1" applyBorder="1" applyAlignment="1">
      <alignment horizontal="center" vertical="center" wrapText="1"/>
    </xf>
    <xf numFmtId="0" fontId="29" fillId="0" borderId="15" xfId="68" applyFont="1" applyFill="1" applyBorder="1" applyAlignment="1">
      <alignment horizontal="center" vertical="center" wrapText="1"/>
    </xf>
    <xf numFmtId="0" fontId="29" fillId="0" borderId="11" xfId="68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2" fillId="0" borderId="0" xfId="69" applyFont="1" applyBorder="1" applyAlignment="1">
      <alignment horizontal="center" vertical="center" wrapText="1"/>
    </xf>
    <xf numFmtId="0" fontId="12" fillId="0" borderId="12" xfId="69" applyBorder="1" applyAlignment="1">
      <alignment horizontal="right" vertical="center" wrapText="1"/>
    </xf>
    <xf numFmtId="0" fontId="22" fillId="0" borderId="15" xfId="69" applyFont="1" applyFill="1" applyBorder="1" applyAlignment="1">
      <alignment horizontal="center" vertical="center" wrapText="1"/>
    </xf>
    <xf numFmtId="0" fontId="22" fillId="0" borderId="11" xfId="69" applyFont="1" applyFill="1" applyBorder="1" applyAlignment="1">
      <alignment horizontal="center" vertical="center" wrapText="1"/>
    </xf>
    <xf numFmtId="0" fontId="29" fillId="0" borderId="18" xfId="69" applyFont="1" applyFill="1" applyBorder="1" applyAlignment="1">
      <alignment horizontal="center" vertical="center" wrapText="1"/>
    </xf>
    <xf numFmtId="0" fontId="29" fillId="0" borderId="19" xfId="69" applyFont="1" applyFill="1" applyBorder="1" applyAlignment="1">
      <alignment horizontal="center" vertical="center" wrapText="1"/>
    </xf>
    <xf numFmtId="0" fontId="29" fillId="0" borderId="20" xfId="69" applyFont="1" applyFill="1" applyBorder="1" applyAlignment="1">
      <alignment horizontal="center" vertical="center" wrapText="1"/>
    </xf>
    <xf numFmtId="0" fontId="29" fillId="0" borderId="13" xfId="69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26" fillId="0" borderId="0" xfId="74" applyFont="1" applyAlignment="1">
      <alignment horizontal="center" vertical="center" wrapText="1"/>
    </xf>
    <xf numFmtId="0" fontId="35" fillId="0" borderId="20" xfId="68" applyFont="1" applyFill="1" applyBorder="1" applyAlignment="1">
      <alignment horizontal="center" vertical="center" wrapText="1"/>
    </xf>
    <xf numFmtId="0" fontId="35" fillId="0" borderId="13" xfId="68" applyFont="1" applyFill="1" applyBorder="1" applyAlignment="1">
      <alignment horizontal="center" vertical="center" wrapText="1"/>
    </xf>
    <xf numFmtId="0" fontId="29" fillId="0" borderId="17" xfId="68" applyFont="1" applyFill="1" applyBorder="1" applyAlignment="1">
      <alignment horizontal="center" vertical="center" wrapText="1"/>
    </xf>
    <xf numFmtId="0" fontId="29" fillId="0" borderId="22" xfId="68" applyFont="1" applyFill="1" applyBorder="1" applyAlignment="1">
      <alignment horizontal="center" vertical="center" wrapText="1"/>
    </xf>
    <xf numFmtId="0" fontId="35" fillId="0" borderId="18" xfId="68" applyFont="1" applyFill="1" applyBorder="1" applyAlignment="1">
      <alignment horizontal="center" vertical="center" wrapText="1"/>
    </xf>
    <xf numFmtId="0" fontId="35" fillId="0" borderId="19" xfId="68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22" fillId="0" borderId="0" xfId="68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/>
    </xf>
    <xf numFmtId="4" fontId="54" fillId="0" borderId="17" xfId="0" applyNumberFormat="1" applyFont="1" applyBorder="1" applyAlignment="1">
      <alignment horizontal="center" vertical="center" wrapText="1"/>
    </xf>
    <xf numFmtId="0" fontId="2" fillId="0" borderId="12" xfId="68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3" fillId="0" borderId="18" xfId="68" applyFont="1" applyFill="1" applyBorder="1" applyAlignment="1">
      <alignment horizontal="center" vertical="center" wrapText="1"/>
    </xf>
    <xf numFmtId="0" fontId="33" fillId="0" borderId="19" xfId="68" applyFont="1" applyFill="1" applyBorder="1" applyAlignment="1">
      <alignment horizontal="center" vertical="center" wrapText="1"/>
    </xf>
    <xf numFmtId="0" fontId="33" fillId="25" borderId="18" xfId="0" applyFont="1" applyFill="1" applyBorder="1" applyAlignment="1">
      <alignment horizontal="center" vertical="center" wrapText="1"/>
    </xf>
    <xf numFmtId="0" fontId="33" fillId="25" borderId="23" xfId="0" applyFont="1" applyFill="1" applyBorder="1" applyAlignment="1">
      <alignment horizontal="center" vertical="center" wrapText="1"/>
    </xf>
    <xf numFmtId="0" fontId="33" fillId="25" borderId="24" xfId="0" applyFont="1" applyFill="1" applyBorder="1" applyAlignment="1">
      <alignment horizontal="center" vertical="center" wrapText="1"/>
    </xf>
    <xf numFmtId="0" fontId="33" fillId="25" borderId="19" xfId="0" applyFont="1" applyFill="1" applyBorder="1" applyAlignment="1">
      <alignment horizontal="center" vertical="center" wrapText="1"/>
    </xf>
    <xf numFmtId="0" fontId="37" fillId="25" borderId="18" xfId="0" applyFont="1" applyFill="1" applyBorder="1" applyAlignment="1">
      <alignment horizontal="center" vertical="center" wrapText="1"/>
    </xf>
    <xf numFmtId="0" fontId="37" fillId="25" borderId="19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166" fontId="34" fillId="0" borderId="25" xfId="0" applyNumberFormat="1" applyFont="1" applyBorder="1" applyAlignment="1">
      <alignment horizontal="center"/>
    </xf>
    <xf numFmtId="2" fontId="22" fillId="0" borderId="28" xfId="0" applyNumberFormat="1" applyFont="1" applyBorder="1" applyAlignment="1">
      <alignment horizontal="center" vertical="center" wrapText="1"/>
    </xf>
    <xf numFmtId="2" fontId="22" fillId="0" borderId="34" xfId="0" applyNumberFormat="1" applyFont="1" applyBorder="1" applyAlignment="1">
      <alignment horizontal="center" vertical="center" wrapText="1"/>
    </xf>
    <xf numFmtId="2" fontId="22" fillId="0" borderId="38" xfId="0" applyNumberFormat="1" applyFont="1" applyBorder="1" applyAlignment="1">
      <alignment horizontal="center" vertical="center" wrapText="1"/>
    </xf>
    <xf numFmtId="0" fontId="61" fillId="26" borderId="29" xfId="0" applyFont="1" applyFill="1" applyBorder="1" applyAlignment="1">
      <alignment horizontal="center" vertical="center" wrapText="1"/>
    </xf>
    <xf numFmtId="0" fontId="61" fillId="26" borderId="30" xfId="0" applyFont="1" applyFill="1" applyBorder="1" applyAlignment="1">
      <alignment horizontal="center" vertical="center" wrapText="1"/>
    </xf>
    <xf numFmtId="0" fontId="61" fillId="26" borderId="31" xfId="0" applyFont="1" applyFill="1" applyBorder="1" applyAlignment="1">
      <alignment horizontal="center" vertical="center" wrapText="1"/>
    </xf>
    <xf numFmtId="0" fontId="61" fillId="26" borderId="32" xfId="0" applyFont="1" applyFill="1" applyBorder="1" applyAlignment="1">
      <alignment horizontal="center" vertical="center" wrapText="1"/>
    </xf>
    <xf numFmtId="0" fontId="61" fillId="26" borderId="33" xfId="0" applyFont="1" applyFill="1" applyBorder="1" applyAlignment="1">
      <alignment horizontal="center" vertical="center" wrapText="1"/>
    </xf>
    <xf numFmtId="0" fontId="61" fillId="26" borderId="20" xfId="0" applyFont="1" applyFill="1" applyBorder="1" applyAlignment="1">
      <alignment horizontal="center" vertical="center" wrapText="1"/>
    </xf>
    <xf numFmtId="0" fontId="61" fillId="26" borderId="16" xfId="0" applyFont="1" applyFill="1" applyBorder="1" applyAlignment="1">
      <alignment horizontal="center" vertical="center" wrapText="1"/>
    </xf>
    <xf numFmtId="0" fontId="61" fillId="26" borderId="15" xfId="0" applyFont="1" applyFill="1" applyBorder="1" applyAlignment="1">
      <alignment horizontal="center" vertical="center" wrapText="1"/>
    </xf>
    <xf numFmtId="0" fontId="61" fillId="26" borderId="13" xfId="0" applyFont="1" applyFill="1" applyBorder="1" applyAlignment="1">
      <alignment horizontal="center" vertical="center" wrapText="1"/>
    </xf>
    <xf numFmtId="0" fontId="61" fillId="26" borderId="12" xfId="0" applyFont="1" applyFill="1" applyBorder="1" applyAlignment="1">
      <alignment horizontal="center" vertical="center" wrapText="1"/>
    </xf>
    <xf numFmtId="0" fontId="61" fillId="26" borderId="11" xfId="0" applyFont="1" applyFill="1" applyBorder="1" applyAlignment="1">
      <alignment horizontal="center" vertical="center" wrapText="1"/>
    </xf>
    <xf numFmtId="0" fontId="61" fillId="26" borderId="35" xfId="0" applyFont="1" applyFill="1" applyBorder="1" applyAlignment="1">
      <alignment horizontal="center" vertical="center" wrapText="1"/>
    </xf>
    <xf numFmtId="0" fontId="61" fillId="26" borderId="17" xfId="0" applyFont="1" applyFill="1" applyBorder="1" applyAlignment="1">
      <alignment horizontal="center" vertical="center" wrapText="1"/>
    </xf>
    <xf numFmtId="0" fontId="61" fillId="26" borderId="21" xfId="0" applyFont="1" applyFill="1" applyBorder="1" applyAlignment="1">
      <alignment horizontal="center" vertical="center" wrapText="1"/>
    </xf>
    <xf numFmtId="0" fontId="61" fillId="26" borderId="22" xfId="0" applyFont="1" applyFill="1" applyBorder="1" applyAlignment="1">
      <alignment horizontal="center" vertical="center" wrapText="1"/>
    </xf>
    <xf numFmtId="0" fontId="61" fillId="26" borderId="36" xfId="0" applyFont="1" applyFill="1" applyBorder="1" applyAlignment="1">
      <alignment horizontal="center" vertical="center" wrapText="1"/>
    </xf>
    <xf numFmtId="0" fontId="61" fillId="26" borderId="37" xfId="0" applyFont="1" applyFill="1" applyBorder="1" applyAlignment="1">
      <alignment horizontal="center" vertical="center" wrapText="1"/>
    </xf>
  </cellXfs>
  <cellStyles count="10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2 2" xfId="8"/>
    <cellStyle name="20% - Ênfase3 2" xfId="9"/>
    <cellStyle name="20% - Ênfase4 2" xfId="10"/>
    <cellStyle name="20% - Ênfase5 2" xfId="11"/>
    <cellStyle name="20% - Ênfase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Ênfase1 2" xfId="19"/>
    <cellStyle name="40% - Ênfase2 2" xfId="20"/>
    <cellStyle name="40% - Ênfase3 2" xfId="21"/>
    <cellStyle name="40% - Ênfase4 2" xfId="22"/>
    <cellStyle name="40% - Ênfase5 2" xfId="23"/>
    <cellStyle name="40% - Ênfase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Ênfase1 2" xfId="31"/>
    <cellStyle name="60% - Ênfase2 2" xfId="32"/>
    <cellStyle name="60% - Ênfase3 2" xfId="33"/>
    <cellStyle name="60% - Ênfase4 2" xfId="34"/>
    <cellStyle name="60% - Ênfase5 2" xfId="35"/>
    <cellStyle name="60% - Ênfase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om 2" xfId="44"/>
    <cellStyle name="Calculation" xfId="45"/>
    <cellStyle name="Cálculo 2" xfId="46"/>
    <cellStyle name="Célula de Verificação 2" xfId="47"/>
    <cellStyle name="Célula Vinculada 2" xfId="48"/>
    <cellStyle name="Check Cell" xfId="49"/>
    <cellStyle name="Ênfase1 2" xfId="50"/>
    <cellStyle name="Ênfase2 2" xfId="51"/>
    <cellStyle name="Ênfase3 2" xfId="52"/>
    <cellStyle name="Ênfase4 2" xfId="53"/>
    <cellStyle name="Ênfase5 2" xfId="54"/>
    <cellStyle name="Ênfase6 2" xfId="55"/>
    <cellStyle name="Entrada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to 2" xfId="63"/>
    <cellStyle name="Input" xfId="64"/>
    <cellStyle name="Linked Cell" xfId="65"/>
    <cellStyle name="Neutra 2" xfId="66"/>
    <cellStyle name="Neutral" xfId="67"/>
    <cellStyle name="Normal" xfId="0" builtinId="0"/>
    <cellStyle name="Normal 13" xfId="99"/>
    <cellStyle name="Normal 2" xfId="68"/>
    <cellStyle name="Normal 2 2" xfId="69"/>
    <cellStyle name="Normal 2_Dadospor Nova GEO" xfId="70"/>
    <cellStyle name="Normal 3" xfId="71"/>
    <cellStyle name="Normal 4" xfId="72"/>
    <cellStyle name="Normal 6" xfId="100"/>
    <cellStyle name="Normal 7" xfId="101"/>
    <cellStyle name="Normal_Censo municípios PB_por grupo etário-2010" xfId="73"/>
    <cellStyle name="Normal_Demanda Nova Região GEO II" xfId="74"/>
    <cellStyle name="Normal_Pessoas alfabetizadas 2010" xfId="75"/>
    <cellStyle name="Normal_Plan1" xfId="76"/>
    <cellStyle name="Normal_SIDRANOM(T)" xfId="77"/>
    <cellStyle name="Nota 2" xfId="78"/>
    <cellStyle name="Note" xfId="79"/>
    <cellStyle name="Output" xfId="80"/>
    <cellStyle name="Porcentagem 11" xfId="102"/>
    <cellStyle name="Saída 2" xfId="81"/>
    <cellStyle name="Separador de milhares 2" xfId="83"/>
    <cellStyle name="Separador de milhares 2 2" xfId="84"/>
    <cellStyle name="Separador de milhares 2 2 2" xfId="85"/>
    <cellStyle name="Separador de milhares 2 2_Dadospor Nova GEO" xfId="86"/>
    <cellStyle name="Separador de milhares 3" xfId="87"/>
    <cellStyle name="Separador de milhares 4" xfId="98"/>
    <cellStyle name="Texto de Aviso 2" xfId="88"/>
    <cellStyle name="Texto Explicativo 2" xfId="89"/>
    <cellStyle name="Title" xfId="90"/>
    <cellStyle name="Título 1 2" xfId="91"/>
    <cellStyle name="Título 2 2" xfId="92"/>
    <cellStyle name="Título 3 2" xfId="93"/>
    <cellStyle name="Título 4 2" xfId="94"/>
    <cellStyle name="Título 5" xfId="95"/>
    <cellStyle name="Total 2" xfId="96"/>
    <cellStyle name="Total 3" xfId="103"/>
    <cellStyle name="Total 4" xfId="104"/>
    <cellStyle name="Vírgula" xfId="82" builtinId="3"/>
    <cellStyle name="Warning Text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ICMS%20muncipal%20PB%20at&#233;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Plan1"/>
    </sheetNames>
    <sheetDataSet>
      <sheetData sheetId="0">
        <row r="10">
          <cell r="A10" t="str">
            <v>Água Branca</v>
          </cell>
          <cell r="B10" t="str">
            <v xml:space="preserve">    Água Branca </v>
          </cell>
          <cell r="C10">
            <v>231016.73</v>
          </cell>
          <cell r="D10">
            <v>261462.56</v>
          </cell>
          <cell r="E10">
            <v>286549.24</v>
          </cell>
          <cell r="F10">
            <v>183904.82</v>
          </cell>
          <cell r="G10">
            <v>199843.61</v>
          </cell>
          <cell r="H10">
            <v>216356.48000000001</v>
          </cell>
          <cell r="I10">
            <v>131650.78</v>
          </cell>
          <cell r="J10">
            <v>153937.09</v>
          </cell>
          <cell r="K10">
            <v>175799.7</v>
          </cell>
        </row>
        <row r="11">
          <cell r="A11" t="str">
            <v>Aguiar</v>
          </cell>
          <cell r="B11" t="str">
            <v xml:space="preserve">    Aguiar </v>
          </cell>
          <cell r="C11">
            <v>23358.86</v>
          </cell>
          <cell r="D11">
            <v>25801.98</v>
          </cell>
          <cell r="E11">
            <v>28064.29</v>
          </cell>
          <cell r="F11">
            <v>30042.23</v>
          </cell>
          <cell r="G11">
            <v>35841.46</v>
          </cell>
          <cell r="H11">
            <v>35867.35</v>
          </cell>
          <cell r="I11">
            <v>71957.84</v>
          </cell>
          <cell r="J11">
            <v>64629.61</v>
          </cell>
          <cell r="K11">
            <v>93037.11</v>
          </cell>
        </row>
        <row r="12">
          <cell r="A12" t="str">
            <v>Alagoa Grande</v>
          </cell>
          <cell r="B12" t="str">
            <v xml:space="preserve">    Alagoa Grande  </v>
          </cell>
          <cell r="C12">
            <v>467021.31</v>
          </cell>
          <cell r="D12">
            <v>504263.01</v>
          </cell>
          <cell r="E12">
            <v>466478.89</v>
          </cell>
          <cell r="F12">
            <v>672499.82</v>
          </cell>
          <cell r="G12">
            <v>618620.27</v>
          </cell>
          <cell r="H12">
            <v>620845.72</v>
          </cell>
          <cell r="I12">
            <v>694330.86</v>
          </cell>
          <cell r="J12">
            <v>721325.08</v>
          </cell>
          <cell r="K12">
            <v>941595.43</v>
          </cell>
        </row>
        <row r="13">
          <cell r="A13" t="str">
            <v>Alagoa Nova</v>
          </cell>
          <cell r="B13" t="str">
            <v xml:space="preserve">    Alagoa Nova </v>
          </cell>
          <cell r="C13">
            <v>400618.13</v>
          </cell>
          <cell r="D13">
            <v>334000.08</v>
          </cell>
          <cell r="E13">
            <v>297013.21000000002</v>
          </cell>
          <cell r="F13">
            <v>496376.3</v>
          </cell>
          <cell r="G13">
            <v>705953.77</v>
          </cell>
          <cell r="H13">
            <v>279306.09999999998</v>
          </cell>
          <cell r="I13">
            <v>362143.78</v>
          </cell>
          <cell r="J13">
            <v>319625.89</v>
          </cell>
          <cell r="K13">
            <v>363805.66</v>
          </cell>
        </row>
        <row r="14">
          <cell r="A14" t="str">
            <v>Alagoinha</v>
          </cell>
          <cell r="B14" t="str">
            <v xml:space="preserve">    Alagoinha </v>
          </cell>
          <cell r="C14">
            <v>127116.17</v>
          </cell>
          <cell r="D14">
            <v>125965.31</v>
          </cell>
          <cell r="E14">
            <v>136159.57</v>
          </cell>
          <cell r="F14">
            <v>108132.36</v>
          </cell>
          <cell r="G14">
            <v>118599.83</v>
          </cell>
          <cell r="H14">
            <v>124063.38</v>
          </cell>
          <cell r="I14">
            <v>198643.32</v>
          </cell>
          <cell r="J14">
            <v>179792.39</v>
          </cell>
          <cell r="K14">
            <v>379319.67</v>
          </cell>
        </row>
        <row r="15">
          <cell r="A15" t="str">
            <v>Alcantil</v>
          </cell>
          <cell r="B15" t="str">
            <v xml:space="preserve">    Alcantil </v>
          </cell>
          <cell r="C15">
            <v>470929.09</v>
          </cell>
          <cell r="D15">
            <v>507999.99</v>
          </cell>
          <cell r="E15">
            <v>586616.64</v>
          </cell>
          <cell r="F15">
            <v>743265.15</v>
          </cell>
          <cell r="G15">
            <v>1023337.7</v>
          </cell>
          <cell r="H15">
            <v>1123717.8600000001</v>
          </cell>
          <cell r="I15">
            <v>1494961.06</v>
          </cell>
          <cell r="J15">
            <v>1967974.59</v>
          </cell>
          <cell r="K15">
            <v>1925782.67</v>
          </cell>
        </row>
        <row r="16">
          <cell r="A16" t="str">
            <v>Algodão de Jandaíra</v>
          </cell>
          <cell r="B16" t="str">
            <v xml:space="preserve">    Algodão de Jandaíra </v>
          </cell>
          <cell r="C16">
            <v>1064.26</v>
          </cell>
          <cell r="D16">
            <v>493.75</v>
          </cell>
          <cell r="E16">
            <v>1138.17</v>
          </cell>
          <cell r="F16">
            <v>789.09</v>
          </cell>
          <cell r="G16">
            <v>526.4</v>
          </cell>
          <cell r="H16">
            <v>629.22</v>
          </cell>
          <cell r="I16">
            <v>2577.94</v>
          </cell>
          <cell r="J16">
            <v>1979.53</v>
          </cell>
          <cell r="K16">
            <v>7101.34</v>
          </cell>
        </row>
        <row r="17">
          <cell r="A17" t="str">
            <v>Alhandra</v>
          </cell>
          <cell r="B17" t="str">
            <v xml:space="preserve">    Alhandra  </v>
          </cell>
          <cell r="C17">
            <v>9151814.2599999998</v>
          </cell>
          <cell r="D17">
            <v>10483577.359999999</v>
          </cell>
          <cell r="E17">
            <v>12845310.539999999</v>
          </cell>
          <cell r="F17">
            <v>14954192.289999999</v>
          </cell>
          <cell r="G17">
            <v>13952349.73</v>
          </cell>
          <cell r="H17">
            <v>13393832.67</v>
          </cell>
          <cell r="I17">
            <v>13102916.98</v>
          </cell>
          <cell r="J17">
            <v>16869511.670000002</v>
          </cell>
          <cell r="K17">
            <v>18378386.109999999</v>
          </cell>
        </row>
        <row r="18">
          <cell r="A18" t="str">
            <v>Amparo</v>
          </cell>
          <cell r="B18" t="str">
            <v xml:space="preserve">    Amparo </v>
          </cell>
          <cell r="C18">
            <v>31906</v>
          </cell>
          <cell r="D18">
            <v>28519.46</v>
          </cell>
          <cell r="E18">
            <v>46367.77</v>
          </cell>
          <cell r="F18">
            <v>1977.37</v>
          </cell>
          <cell r="G18">
            <v>1657.3</v>
          </cell>
          <cell r="H18">
            <v>5180.8999999999996</v>
          </cell>
          <cell r="I18">
            <v>21355.08</v>
          </cell>
          <cell r="J18">
            <v>7053.72</v>
          </cell>
          <cell r="K18">
            <v>8211.3799999999992</v>
          </cell>
        </row>
        <row r="19">
          <cell r="A19" t="str">
            <v>Aparecida</v>
          </cell>
          <cell r="B19" t="str">
            <v xml:space="preserve">    Aparecida </v>
          </cell>
          <cell r="C19">
            <v>14935.86</v>
          </cell>
          <cell r="D19">
            <v>15599.43</v>
          </cell>
          <cell r="E19">
            <v>17764.11</v>
          </cell>
          <cell r="F19">
            <v>28625.93</v>
          </cell>
          <cell r="G19">
            <v>37061.599999999999</v>
          </cell>
          <cell r="H19">
            <v>74591.64</v>
          </cell>
          <cell r="I19">
            <v>133272.64000000001</v>
          </cell>
          <cell r="J19">
            <v>112247.67999999999</v>
          </cell>
          <cell r="K19">
            <v>182270.1</v>
          </cell>
        </row>
        <row r="20">
          <cell r="A20" t="str">
            <v>Araçagi</v>
          </cell>
          <cell r="B20" t="str">
            <v xml:space="preserve">    Araçagi </v>
          </cell>
          <cell r="C20">
            <v>28803.05</v>
          </cell>
          <cell r="D20">
            <v>27928.1</v>
          </cell>
          <cell r="E20">
            <v>35700.85</v>
          </cell>
          <cell r="F20">
            <v>41659.22</v>
          </cell>
          <cell r="G20">
            <v>41848.06</v>
          </cell>
          <cell r="H20">
            <v>42903.11</v>
          </cell>
          <cell r="I20">
            <v>76017.899999999994</v>
          </cell>
          <cell r="J20">
            <v>91850.64</v>
          </cell>
          <cell r="K20">
            <v>138531.89000000001</v>
          </cell>
        </row>
        <row r="21">
          <cell r="A21" t="str">
            <v>Arara</v>
          </cell>
          <cell r="B21" t="str">
            <v xml:space="preserve">    Arara</v>
          </cell>
          <cell r="C21">
            <v>51699.57</v>
          </cell>
          <cell r="D21">
            <v>58413.16</v>
          </cell>
          <cell r="E21">
            <v>72467.210000000006</v>
          </cell>
          <cell r="F21">
            <v>89266.42</v>
          </cell>
          <cell r="G21">
            <v>105292.37</v>
          </cell>
          <cell r="H21">
            <v>140549.51</v>
          </cell>
          <cell r="I21">
            <v>179057.83</v>
          </cell>
          <cell r="J21">
            <v>224352.13</v>
          </cell>
          <cell r="K21">
            <v>319231.55</v>
          </cell>
        </row>
        <row r="22">
          <cell r="A22" t="str">
            <v>Araruna</v>
          </cell>
          <cell r="B22" t="str">
            <v xml:space="preserve">    Araruna </v>
          </cell>
          <cell r="C22">
            <v>206895.31</v>
          </cell>
          <cell r="D22">
            <v>278551.95</v>
          </cell>
          <cell r="E22">
            <v>291383.34000000003</v>
          </cell>
          <cell r="F22">
            <v>438749.35</v>
          </cell>
          <cell r="G22">
            <v>371351.76</v>
          </cell>
          <cell r="H22">
            <v>225966.42</v>
          </cell>
          <cell r="I22">
            <v>346379.79</v>
          </cell>
          <cell r="J22">
            <v>323445.15000000002</v>
          </cell>
          <cell r="K22">
            <v>389870.58</v>
          </cell>
        </row>
        <row r="23">
          <cell r="A23" t="str">
            <v>Areia</v>
          </cell>
          <cell r="B23" t="str">
            <v xml:space="preserve">    Areia  </v>
          </cell>
          <cell r="C23">
            <v>295755.21000000002</v>
          </cell>
          <cell r="D23">
            <v>266885.03999999998</v>
          </cell>
          <cell r="E23">
            <v>331769.21000000002</v>
          </cell>
          <cell r="F23">
            <v>468861.55</v>
          </cell>
          <cell r="G23">
            <v>579487.6</v>
          </cell>
          <cell r="H23">
            <v>706419.6</v>
          </cell>
          <cell r="I23">
            <v>943695.87</v>
          </cell>
          <cell r="J23">
            <v>1238226.6599999999</v>
          </cell>
          <cell r="K23">
            <v>1565825.59</v>
          </cell>
        </row>
        <row r="24">
          <cell r="A24" t="str">
            <v>Areia de Baraúnas</v>
          </cell>
          <cell r="B24" t="str">
            <v xml:space="preserve">    Areia de Baraúnas </v>
          </cell>
          <cell r="C24">
            <v>10.199999999999999</v>
          </cell>
          <cell r="D24">
            <v>564.80999999999995</v>
          </cell>
          <cell r="E24">
            <v>1033.82</v>
          </cell>
          <cell r="F24">
            <v>769.56</v>
          </cell>
          <cell r="G24">
            <v>1730.64</v>
          </cell>
          <cell r="H24">
            <v>2263.21</v>
          </cell>
          <cell r="I24">
            <v>2881.65</v>
          </cell>
          <cell r="J24">
            <v>2388.9699999999998</v>
          </cell>
          <cell r="K24">
            <v>2270.31</v>
          </cell>
        </row>
        <row r="25">
          <cell r="A25" t="str">
            <v>Areial</v>
          </cell>
          <cell r="B25" t="str">
            <v xml:space="preserve">    Areial </v>
          </cell>
          <cell r="C25">
            <v>20867.310000000001</v>
          </cell>
          <cell r="D25">
            <v>24380.880000000001</v>
          </cell>
          <cell r="E25">
            <v>33324.36</v>
          </cell>
          <cell r="F25">
            <v>36362.39</v>
          </cell>
          <cell r="G25">
            <v>45163.78</v>
          </cell>
          <cell r="H25">
            <v>54907.81</v>
          </cell>
          <cell r="I25">
            <v>65989.63</v>
          </cell>
          <cell r="J25">
            <v>58258.78</v>
          </cell>
          <cell r="K25">
            <v>65209.279999999999</v>
          </cell>
        </row>
        <row r="26">
          <cell r="A26" t="str">
            <v>Aroeiras</v>
          </cell>
          <cell r="B26" t="str">
            <v xml:space="preserve">    Aroeiras </v>
          </cell>
          <cell r="C26">
            <v>135410.03</v>
          </cell>
          <cell r="D26">
            <v>149634.81</v>
          </cell>
          <cell r="E26">
            <v>177071.42</v>
          </cell>
          <cell r="F26">
            <v>189998.07999999999</v>
          </cell>
          <cell r="G26">
            <v>208391.06</v>
          </cell>
          <cell r="H26">
            <v>269639.28000000003</v>
          </cell>
          <cell r="I26">
            <v>282424.59999999998</v>
          </cell>
          <cell r="J26">
            <v>313313.17</v>
          </cell>
          <cell r="K26">
            <v>465951.64</v>
          </cell>
        </row>
        <row r="27">
          <cell r="A27" t="str">
            <v>Assunção</v>
          </cell>
          <cell r="B27" t="str">
            <v xml:space="preserve">    Assunção </v>
          </cell>
          <cell r="C27">
            <v>27397.93</v>
          </cell>
          <cell r="D27">
            <v>45594</v>
          </cell>
          <cell r="E27">
            <v>47911.61</v>
          </cell>
          <cell r="F27">
            <v>46915.42</v>
          </cell>
          <cell r="G27">
            <v>84599.72</v>
          </cell>
          <cell r="H27">
            <v>99446.95</v>
          </cell>
          <cell r="I27">
            <v>169325.59</v>
          </cell>
          <cell r="J27">
            <v>183520.2</v>
          </cell>
          <cell r="K27">
            <v>126532.72</v>
          </cell>
        </row>
        <row r="28">
          <cell r="A28" t="str">
            <v>Baía da Traição</v>
          </cell>
          <cell r="B28" t="str">
            <v xml:space="preserve">    Baía da Traição </v>
          </cell>
          <cell r="C28">
            <v>28031.18</v>
          </cell>
          <cell r="D28">
            <v>21582.91</v>
          </cell>
          <cell r="E28">
            <v>36185.01</v>
          </cell>
          <cell r="F28">
            <v>62393.53</v>
          </cell>
          <cell r="G28">
            <v>32717.7</v>
          </cell>
          <cell r="H28">
            <v>27532.75</v>
          </cell>
          <cell r="I28">
            <v>27495.52</v>
          </cell>
          <cell r="J28">
            <v>47194.76</v>
          </cell>
          <cell r="K28">
            <v>37014.42</v>
          </cell>
        </row>
        <row r="29">
          <cell r="A29" t="str">
            <v>Bananeiras</v>
          </cell>
          <cell r="B29" t="str">
            <v xml:space="preserve">    Bananeiras </v>
          </cell>
          <cell r="C29">
            <v>169478.77</v>
          </cell>
          <cell r="D29">
            <v>107781.85</v>
          </cell>
          <cell r="E29">
            <v>136203.5</v>
          </cell>
          <cell r="F29">
            <v>157337.54</v>
          </cell>
          <cell r="G29">
            <v>148680.28</v>
          </cell>
          <cell r="H29">
            <v>188338.09</v>
          </cell>
          <cell r="I29">
            <v>218565.37</v>
          </cell>
          <cell r="J29">
            <v>227263.66</v>
          </cell>
          <cell r="K29">
            <v>385480.01</v>
          </cell>
        </row>
        <row r="30">
          <cell r="A30" t="str">
            <v>Baraúna</v>
          </cell>
          <cell r="B30" t="str">
            <v xml:space="preserve">    Baraúna </v>
          </cell>
          <cell r="C30">
            <v>55811.56</v>
          </cell>
          <cell r="D30">
            <v>59534.95</v>
          </cell>
          <cell r="E30">
            <v>40055.26</v>
          </cell>
          <cell r="F30">
            <v>43492.160000000003</v>
          </cell>
          <cell r="G30">
            <v>24120.720000000001</v>
          </cell>
          <cell r="H30">
            <v>28957.89</v>
          </cell>
          <cell r="I30">
            <v>72755.679999999993</v>
          </cell>
          <cell r="J30">
            <v>80481.48</v>
          </cell>
          <cell r="K30">
            <v>110858.32</v>
          </cell>
        </row>
        <row r="31">
          <cell r="A31" t="str">
            <v>Barra de Santa Rosa</v>
          </cell>
          <cell r="B31" t="str">
            <v xml:space="preserve">    Barra de Santa Rosa  </v>
          </cell>
          <cell r="C31">
            <v>192730.28</v>
          </cell>
          <cell r="D31">
            <v>202981.59</v>
          </cell>
          <cell r="E31">
            <v>193701.78</v>
          </cell>
          <cell r="F31">
            <v>201651.25</v>
          </cell>
          <cell r="G31">
            <v>238460.7</v>
          </cell>
          <cell r="H31">
            <v>216961.51</v>
          </cell>
          <cell r="I31">
            <v>388173.06</v>
          </cell>
          <cell r="J31">
            <v>359229.7</v>
          </cell>
          <cell r="K31">
            <v>431164.05</v>
          </cell>
        </row>
        <row r="32">
          <cell r="A32" t="str">
            <v>Barra de Santana</v>
          </cell>
          <cell r="B32" t="str">
            <v xml:space="preserve">    Barra de Santana </v>
          </cell>
          <cell r="C32">
            <v>1987.85</v>
          </cell>
          <cell r="D32">
            <v>2181.2399999999998</v>
          </cell>
          <cell r="E32">
            <v>1460.82</v>
          </cell>
          <cell r="F32">
            <v>4612.6000000000004</v>
          </cell>
          <cell r="G32">
            <v>6540.39</v>
          </cell>
          <cell r="H32">
            <v>2576.35</v>
          </cell>
          <cell r="I32">
            <v>5879.78</v>
          </cell>
          <cell r="J32">
            <v>5073.58</v>
          </cell>
          <cell r="K32">
            <v>10237.42</v>
          </cell>
        </row>
        <row r="33">
          <cell r="A33" t="str">
            <v>Barra de São Miguel</v>
          </cell>
          <cell r="B33" t="str">
            <v xml:space="preserve">    Barra de São Miguel </v>
          </cell>
          <cell r="C33">
            <v>16447.79</v>
          </cell>
          <cell r="D33">
            <v>6650.02</v>
          </cell>
          <cell r="E33">
            <v>3885.33</v>
          </cell>
          <cell r="F33">
            <v>2717.94</v>
          </cell>
          <cell r="G33">
            <v>2316.9899999999998</v>
          </cell>
          <cell r="H33">
            <v>8523.4500000000007</v>
          </cell>
          <cell r="I33">
            <v>6781.07</v>
          </cell>
          <cell r="J33">
            <v>1646.99</v>
          </cell>
          <cell r="K33">
            <v>3420.69</v>
          </cell>
        </row>
        <row r="34">
          <cell r="A34" t="str">
            <v>Bayeux</v>
          </cell>
          <cell r="B34" t="str">
            <v xml:space="preserve">    Bayeux </v>
          </cell>
          <cell r="C34">
            <v>14341899.949999999</v>
          </cell>
          <cell r="D34">
            <v>10982037.720000001</v>
          </cell>
          <cell r="E34">
            <v>10682928.859999999</v>
          </cell>
          <cell r="F34">
            <v>11945097.99</v>
          </cell>
          <cell r="G34">
            <v>12848439.84</v>
          </cell>
          <cell r="H34">
            <v>13982054.65</v>
          </cell>
          <cell r="I34">
            <v>16890373.25</v>
          </cell>
          <cell r="J34">
            <v>19362696.350000001</v>
          </cell>
          <cell r="K34">
            <v>27899180.129999999</v>
          </cell>
        </row>
        <row r="35">
          <cell r="A35" t="str">
            <v>Belém</v>
          </cell>
          <cell r="B35" t="str">
            <v xml:space="preserve">    Belém </v>
          </cell>
          <cell r="C35">
            <v>306575.77</v>
          </cell>
          <cell r="D35">
            <v>361157.14</v>
          </cell>
          <cell r="E35">
            <v>496944.36</v>
          </cell>
          <cell r="F35">
            <v>579948.93000000005</v>
          </cell>
          <cell r="G35">
            <v>1277538.42</v>
          </cell>
          <cell r="H35">
            <v>762559.57</v>
          </cell>
          <cell r="I35">
            <v>863672.63</v>
          </cell>
          <cell r="J35">
            <v>799401.84</v>
          </cell>
          <cell r="K35">
            <v>790628.36</v>
          </cell>
        </row>
        <row r="36">
          <cell r="A36" t="str">
            <v>Belém do Brejo do Cruz</v>
          </cell>
          <cell r="B36" t="str">
            <v xml:space="preserve">    Belém do Brejo do Cruz </v>
          </cell>
          <cell r="C36">
            <v>27785.4</v>
          </cell>
          <cell r="D36">
            <v>20858.98</v>
          </cell>
          <cell r="E36">
            <v>23502.41</v>
          </cell>
          <cell r="F36">
            <v>35552.1</v>
          </cell>
          <cell r="G36">
            <v>37529.089999999997</v>
          </cell>
          <cell r="H36">
            <v>51123.92</v>
          </cell>
          <cell r="I36">
            <v>60602.559999999998</v>
          </cell>
          <cell r="J36">
            <v>61830.49</v>
          </cell>
          <cell r="K36">
            <v>80939.740000000005</v>
          </cell>
        </row>
        <row r="37">
          <cell r="A37" t="str">
            <v>Bernardino Batista</v>
          </cell>
          <cell r="B37" t="str">
            <v xml:space="preserve">    Bernardino Batista </v>
          </cell>
          <cell r="C37">
            <v>4688.21</v>
          </cell>
          <cell r="D37">
            <v>2895.2</v>
          </cell>
          <cell r="E37">
            <v>9001.19</v>
          </cell>
          <cell r="F37">
            <v>6039.14</v>
          </cell>
          <cell r="G37">
            <v>9820.24</v>
          </cell>
          <cell r="H37">
            <v>14860.04</v>
          </cell>
          <cell r="I37">
            <v>8672.5499999999993</v>
          </cell>
          <cell r="J37">
            <v>6056.17</v>
          </cell>
          <cell r="K37">
            <v>24426.43</v>
          </cell>
        </row>
        <row r="38">
          <cell r="A38" t="str">
            <v>Boa Ventura</v>
          </cell>
          <cell r="B38" t="str">
            <v xml:space="preserve">    Boa Ventura </v>
          </cell>
          <cell r="C38">
            <v>7451.53</v>
          </cell>
          <cell r="D38">
            <v>6793.95</v>
          </cell>
          <cell r="E38">
            <v>7417.83</v>
          </cell>
          <cell r="F38">
            <v>16108.99</v>
          </cell>
          <cell r="G38">
            <v>12884.15</v>
          </cell>
          <cell r="H38">
            <v>8444.0400000000009</v>
          </cell>
          <cell r="I38">
            <v>12996.82</v>
          </cell>
          <cell r="J38">
            <v>14193.28</v>
          </cell>
          <cell r="K38">
            <v>23374.99</v>
          </cell>
        </row>
        <row r="39">
          <cell r="A39" t="str">
            <v>Boa Vista</v>
          </cell>
          <cell r="B39" t="str">
            <v xml:space="preserve">    Boa Vista </v>
          </cell>
          <cell r="C39">
            <v>3342574.69</v>
          </cell>
          <cell r="D39">
            <v>4452520.0199999996</v>
          </cell>
          <cell r="E39">
            <v>4727275.57</v>
          </cell>
          <cell r="F39">
            <v>4866175.43</v>
          </cell>
          <cell r="G39">
            <v>5557852.9100000001</v>
          </cell>
          <cell r="H39">
            <v>5860193.7300000004</v>
          </cell>
          <cell r="I39">
            <v>6416390.3300000001</v>
          </cell>
          <cell r="J39">
            <v>4996082.72</v>
          </cell>
          <cell r="K39">
            <v>7972349.1600000001</v>
          </cell>
        </row>
        <row r="40">
          <cell r="A40" t="str">
            <v>Bom Jesus</v>
          </cell>
          <cell r="B40" t="str">
            <v xml:space="preserve">    Bom Jesus </v>
          </cell>
          <cell r="C40">
            <v>2189.85</v>
          </cell>
          <cell r="D40">
            <v>2969.98</v>
          </cell>
          <cell r="E40">
            <v>4621.51</v>
          </cell>
          <cell r="F40">
            <v>7101.28</v>
          </cell>
          <cell r="G40">
            <v>11859.28</v>
          </cell>
          <cell r="H40">
            <v>10155.25</v>
          </cell>
          <cell r="I40">
            <v>11169.43</v>
          </cell>
          <cell r="J40">
            <v>29831.48</v>
          </cell>
          <cell r="K40">
            <v>20090.669999999998</v>
          </cell>
        </row>
        <row r="41">
          <cell r="A41" t="str">
            <v>Bom Sucesso</v>
          </cell>
          <cell r="B41" t="str">
            <v xml:space="preserve">    Bom Sucesso </v>
          </cell>
          <cell r="C41">
            <v>12466.77</v>
          </cell>
          <cell r="D41">
            <v>10584.58</v>
          </cell>
          <cell r="E41">
            <v>15926.08</v>
          </cell>
          <cell r="F41">
            <v>18536.830000000002</v>
          </cell>
          <cell r="G41">
            <v>13201.02</v>
          </cell>
          <cell r="H41">
            <v>20107.48</v>
          </cell>
          <cell r="I41">
            <v>28246.23</v>
          </cell>
          <cell r="J41">
            <v>47203.99</v>
          </cell>
          <cell r="K41">
            <v>42977.37</v>
          </cell>
        </row>
        <row r="42">
          <cell r="A42" t="str">
            <v>Bonito de Santa Fé</v>
          </cell>
          <cell r="B42" t="str">
            <v xml:space="preserve">    Bonito de Santa Fé </v>
          </cell>
          <cell r="C42">
            <v>43055.91</v>
          </cell>
          <cell r="D42">
            <v>54698.67</v>
          </cell>
          <cell r="E42">
            <v>56059.73</v>
          </cell>
          <cell r="F42">
            <v>81175.98</v>
          </cell>
          <cell r="G42">
            <v>77715.960000000006</v>
          </cell>
          <cell r="H42">
            <v>82357.64</v>
          </cell>
          <cell r="I42">
            <v>126776.78</v>
          </cell>
          <cell r="J42">
            <v>143706.45000000001</v>
          </cell>
          <cell r="K42">
            <v>160811.41</v>
          </cell>
        </row>
        <row r="43">
          <cell r="A43" t="str">
            <v>Boqueirão</v>
          </cell>
          <cell r="B43" t="str">
            <v xml:space="preserve">    Boqueirão </v>
          </cell>
          <cell r="C43">
            <v>152586.57999999999</v>
          </cell>
          <cell r="D43">
            <v>124062.04</v>
          </cell>
          <cell r="E43">
            <v>154158.03</v>
          </cell>
          <cell r="F43">
            <v>168201.87</v>
          </cell>
          <cell r="G43">
            <v>176602.73</v>
          </cell>
          <cell r="H43">
            <v>233602.13</v>
          </cell>
          <cell r="I43">
            <v>295533.69</v>
          </cell>
          <cell r="J43">
            <v>388829.27</v>
          </cell>
          <cell r="K43">
            <v>475158.8</v>
          </cell>
        </row>
        <row r="44">
          <cell r="A44" t="str">
            <v>Borborema</v>
          </cell>
          <cell r="B44" t="str">
            <v xml:space="preserve">    Borborema </v>
          </cell>
          <cell r="C44">
            <v>23374.06</v>
          </cell>
          <cell r="D44">
            <v>10359.89</v>
          </cell>
          <cell r="E44">
            <v>15712.77</v>
          </cell>
          <cell r="F44">
            <v>20995.45</v>
          </cell>
          <cell r="G44">
            <v>23691.66</v>
          </cell>
          <cell r="H44">
            <v>13579.91</v>
          </cell>
          <cell r="I44">
            <v>13020.6</v>
          </cell>
          <cell r="J44">
            <v>14216.75</v>
          </cell>
          <cell r="K44">
            <v>24602.54</v>
          </cell>
        </row>
        <row r="45">
          <cell r="A45" t="str">
            <v>Brejo do Cruz</v>
          </cell>
          <cell r="B45" t="str">
            <v xml:space="preserve">    Brejo do Cruz </v>
          </cell>
          <cell r="C45">
            <v>180107.51</v>
          </cell>
          <cell r="D45">
            <v>239203.31</v>
          </cell>
          <cell r="E45">
            <v>268798.3</v>
          </cell>
          <cell r="F45">
            <v>246747.05</v>
          </cell>
          <cell r="G45">
            <v>318966.46000000002</v>
          </cell>
          <cell r="H45">
            <v>715878.52</v>
          </cell>
          <cell r="I45">
            <v>711343.57</v>
          </cell>
          <cell r="J45">
            <v>554503.81000000006</v>
          </cell>
          <cell r="K45">
            <v>616759.42000000004</v>
          </cell>
        </row>
        <row r="46">
          <cell r="A46" t="str">
            <v>Brejo dos Santos</v>
          </cell>
          <cell r="B46" t="str">
            <v xml:space="preserve">    Brejo dos Santos </v>
          </cell>
          <cell r="C46">
            <v>46689.760000000002</v>
          </cell>
          <cell r="D46">
            <v>45569.52</v>
          </cell>
          <cell r="E46">
            <v>64906.02</v>
          </cell>
          <cell r="F46">
            <v>98566.51</v>
          </cell>
          <cell r="G46">
            <v>119045.5</v>
          </cell>
          <cell r="H46">
            <v>118042.44</v>
          </cell>
          <cell r="I46">
            <v>169881.08</v>
          </cell>
          <cell r="J46">
            <v>195457.9</v>
          </cell>
          <cell r="K46">
            <v>219751.87</v>
          </cell>
        </row>
        <row r="47">
          <cell r="A47" t="str">
            <v>Caaporã</v>
          </cell>
          <cell r="B47" t="str">
            <v xml:space="preserve">    Caaporã </v>
          </cell>
          <cell r="C47">
            <v>21367748.440000001</v>
          </cell>
          <cell r="D47">
            <v>22781995.829999998</v>
          </cell>
          <cell r="E47">
            <v>19896523.16</v>
          </cell>
          <cell r="F47">
            <v>17566019.77</v>
          </cell>
          <cell r="G47">
            <v>15526801.6</v>
          </cell>
          <cell r="H47">
            <v>15302525.939999999</v>
          </cell>
          <cell r="I47">
            <v>31386267.59</v>
          </cell>
          <cell r="J47">
            <v>32787559.899999999</v>
          </cell>
          <cell r="K47">
            <v>39037477.009999998</v>
          </cell>
        </row>
        <row r="48">
          <cell r="A48" t="str">
            <v>Cabaceiras</v>
          </cell>
          <cell r="B48" t="str">
            <v xml:space="preserve">    Cabaceiras </v>
          </cell>
          <cell r="C48">
            <v>23628.97</v>
          </cell>
          <cell r="D48">
            <v>22806.400000000001</v>
          </cell>
          <cell r="E48">
            <v>35917.980000000003</v>
          </cell>
          <cell r="F48">
            <v>28482.400000000001</v>
          </cell>
          <cell r="G48">
            <v>44316.79</v>
          </cell>
          <cell r="H48">
            <v>70855.33</v>
          </cell>
          <cell r="I48">
            <v>91523.93</v>
          </cell>
          <cell r="J48">
            <v>102648.33</v>
          </cell>
          <cell r="K48">
            <v>118994.74</v>
          </cell>
        </row>
        <row r="49">
          <cell r="A49" t="str">
            <v>Cabedelo</v>
          </cell>
          <cell r="B49" t="str">
            <v xml:space="preserve">    Cabedelo </v>
          </cell>
          <cell r="C49">
            <v>69410134.099999994</v>
          </cell>
          <cell r="D49">
            <v>91157817.859999999</v>
          </cell>
          <cell r="E49">
            <v>164827078.24000001</v>
          </cell>
          <cell r="F49">
            <v>232950847.91999999</v>
          </cell>
          <cell r="G49">
            <v>282531954.63999999</v>
          </cell>
          <cell r="H49">
            <v>334847151.37</v>
          </cell>
          <cell r="I49">
            <v>347867741.47000003</v>
          </cell>
          <cell r="J49">
            <v>372274095.49000001</v>
          </cell>
          <cell r="K49">
            <v>455437125.75</v>
          </cell>
        </row>
        <row r="50">
          <cell r="A50" t="str">
            <v>Cachoeira dos Índios</v>
          </cell>
          <cell r="B50" t="str">
            <v xml:space="preserve">    Cachoeira dos Índios </v>
          </cell>
          <cell r="C50">
            <v>23651.040000000001</v>
          </cell>
          <cell r="D50">
            <v>22337.42</v>
          </cell>
          <cell r="E50">
            <v>33102.69</v>
          </cell>
          <cell r="F50">
            <v>45490.25</v>
          </cell>
          <cell r="G50">
            <v>57486.46</v>
          </cell>
          <cell r="H50">
            <v>65905.8</v>
          </cell>
          <cell r="I50">
            <v>115082.9</v>
          </cell>
          <cell r="J50">
            <v>116421.74</v>
          </cell>
          <cell r="K50">
            <v>170096.54</v>
          </cell>
        </row>
        <row r="51">
          <cell r="A51" t="str">
            <v>Cacimba de Areia</v>
          </cell>
          <cell r="B51" t="str">
            <v xml:space="preserve">    Cacimba de Areia </v>
          </cell>
          <cell r="C51">
            <v>2083.23</v>
          </cell>
          <cell r="D51">
            <v>6109.99</v>
          </cell>
          <cell r="E51">
            <v>7069.24</v>
          </cell>
          <cell r="F51">
            <v>5854.02</v>
          </cell>
          <cell r="G51">
            <v>8828.17</v>
          </cell>
          <cell r="H51">
            <v>12101.47</v>
          </cell>
          <cell r="I51">
            <v>31253.599999999999</v>
          </cell>
          <cell r="J51">
            <v>25829.759999999998</v>
          </cell>
          <cell r="K51">
            <v>29669.200000000001</v>
          </cell>
        </row>
        <row r="52">
          <cell r="A52" t="str">
            <v>Cacimba de Dentro</v>
          </cell>
          <cell r="B52" t="str">
            <v xml:space="preserve">    Cacimba de Dentro </v>
          </cell>
          <cell r="C52">
            <v>90987.61</v>
          </cell>
          <cell r="D52">
            <v>111859.95</v>
          </cell>
          <cell r="E52">
            <v>114036.6</v>
          </cell>
          <cell r="F52">
            <v>143233.29</v>
          </cell>
          <cell r="G52">
            <v>172384.12</v>
          </cell>
          <cell r="H52">
            <v>193634.15</v>
          </cell>
          <cell r="I52">
            <v>273264.82</v>
          </cell>
          <cell r="J52">
            <v>306818.24</v>
          </cell>
          <cell r="K52">
            <v>324890.14</v>
          </cell>
        </row>
        <row r="53">
          <cell r="A53" t="str">
            <v>Cacimbas</v>
          </cell>
          <cell r="B53" t="str">
            <v xml:space="preserve">    Cacimbas </v>
          </cell>
          <cell r="C53">
            <v>3367.44</v>
          </cell>
          <cell r="D53">
            <v>3933.9</v>
          </cell>
          <cell r="E53">
            <v>5838.62</v>
          </cell>
          <cell r="F53">
            <v>9169.4599999999991</v>
          </cell>
          <cell r="G53">
            <v>9140.0400000000009</v>
          </cell>
          <cell r="H53">
            <v>9278.26</v>
          </cell>
          <cell r="I53">
            <v>15919.43</v>
          </cell>
          <cell r="J53">
            <v>22611.82</v>
          </cell>
          <cell r="K53">
            <v>27379.25</v>
          </cell>
        </row>
        <row r="54">
          <cell r="A54" t="str">
            <v>Caiçara</v>
          </cell>
          <cell r="B54" t="str">
            <v xml:space="preserve">    Caiçara </v>
          </cell>
          <cell r="C54">
            <v>57325.279999999999</v>
          </cell>
          <cell r="D54">
            <v>67178.81</v>
          </cell>
          <cell r="E54">
            <v>65038.53</v>
          </cell>
          <cell r="F54">
            <v>110252.81</v>
          </cell>
          <cell r="G54">
            <v>101490.3</v>
          </cell>
          <cell r="H54">
            <v>76447.64</v>
          </cell>
          <cell r="I54">
            <v>148782.51</v>
          </cell>
          <cell r="J54">
            <v>134765.89000000001</v>
          </cell>
          <cell r="K54">
            <v>205575.83</v>
          </cell>
        </row>
        <row r="55">
          <cell r="A55" t="str">
            <v>Cajazeiras</v>
          </cell>
          <cell r="B55" t="str">
            <v xml:space="preserve">    Cajazeiras </v>
          </cell>
          <cell r="C55">
            <v>8171819.2599999998</v>
          </cell>
          <cell r="D55">
            <v>8975187.7400000002</v>
          </cell>
          <cell r="E55">
            <v>9384777.9299999997</v>
          </cell>
          <cell r="F55">
            <v>11001982.49</v>
          </cell>
          <cell r="G55">
            <v>11114493.99</v>
          </cell>
          <cell r="H55">
            <v>13081774.359999999</v>
          </cell>
          <cell r="I55">
            <v>15270447.58</v>
          </cell>
          <cell r="J55">
            <v>16614795.6</v>
          </cell>
          <cell r="K55">
            <v>18794873.91</v>
          </cell>
        </row>
        <row r="56">
          <cell r="A56" t="str">
            <v>Cajazeirinhas</v>
          </cell>
          <cell r="B56" t="str">
            <v xml:space="preserve">    Cajazeirinhas </v>
          </cell>
          <cell r="C56">
            <v>9641.1200000000008</v>
          </cell>
          <cell r="D56">
            <v>5557.34</v>
          </cell>
          <cell r="E56">
            <v>472.29</v>
          </cell>
          <cell r="F56">
            <v>1091.58</v>
          </cell>
          <cell r="G56">
            <v>3055.45</v>
          </cell>
          <cell r="H56">
            <v>6878.03</v>
          </cell>
          <cell r="I56">
            <v>17253.919999999998</v>
          </cell>
          <cell r="J56">
            <v>22674.07</v>
          </cell>
          <cell r="K56">
            <v>21249.7</v>
          </cell>
        </row>
        <row r="57">
          <cell r="A57" t="str">
            <v>Caldas Brandão</v>
          </cell>
          <cell r="B57" t="str">
            <v xml:space="preserve">    Caldas Brandão </v>
          </cell>
          <cell r="C57">
            <v>57714.8</v>
          </cell>
          <cell r="D57">
            <v>48798.46</v>
          </cell>
          <cell r="E57">
            <v>48517.22</v>
          </cell>
          <cell r="F57">
            <v>73653.86</v>
          </cell>
          <cell r="G57">
            <v>89825.74</v>
          </cell>
          <cell r="H57">
            <v>73775.08</v>
          </cell>
          <cell r="I57">
            <v>121864.94</v>
          </cell>
          <cell r="J57">
            <v>127840.6</v>
          </cell>
          <cell r="K57">
            <v>147509.64000000001</v>
          </cell>
        </row>
        <row r="58">
          <cell r="A58" t="str">
            <v>Camalaú</v>
          </cell>
          <cell r="B58" t="str">
            <v xml:space="preserve">    Camalaú </v>
          </cell>
          <cell r="C58">
            <v>29451.14</v>
          </cell>
          <cell r="D58">
            <v>25431.759999999998</v>
          </cell>
          <cell r="E58">
            <v>33652.43</v>
          </cell>
          <cell r="F58">
            <v>55471.12</v>
          </cell>
          <cell r="G58">
            <v>110667.68</v>
          </cell>
          <cell r="H58">
            <v>100449.68</v>
          </cell>
          <cell r="I58">
            <v>130231.57</v>
          </cell>
          <cell r="J58">
            <v>375261.39</v>
          </cell>
          <cell r="K58">
            <v>519339.53</v>
          </cell>
        </row>
        <row r="59">
          <cell r="A59" t="str">
            <v>Campina Grande</v>
          </cell>
          <cell r="B59" t="str">
            <v xml:space="preserve">    Campina Grande  </v>
          </cell>
          <cell r="C59">
            <v>106099248.63</v>
          </cell>
          <cell r="D59">
            <v>110477754.52</v>
          </cell>
          <cell r="E59">
            <v>113920029.83</v>
          </cell>
          <cell r="F59">
            <v>123013776.34</v>
          </cell>
          <cell r="G59">
            <v>135487230.69999999</v>
          </cell>
          <cell r="H59">
            <v>147443763.81999999</v>
          </cell>
          <cell r="I59">
            <v>173034520.44999999</v>
          </cell>
          <cell r="J59">
            <v>198421888.40000001</v>
          </cell>
          <cell r="K59">
            <v>249542208.19999999</v>
          </cell>
        </row>
        <row r="60">
          <cell r="A60" t="str">
            <v>Campo de Santana</v>
          </cell>
          <cell r="B60" t="str">
            <v xml:space="preserve">    Campo de Santana </v>
          </cell>
          <cell r="C60">
            <v>156901.56</v>
          </cell>
          <cell r="D60">
            <v>208810.37</v>
          </cell>
          <cell r="E60">
            <v>248836.33</v>
          </cell>
          <cell r="F60">
            <v>251502.71</v>
          </cell>
          <cell r="G60">
            <v>252248.23</v>
          </cell>
          <cell r="H60">
            <v>298295.06</v>
          </cell>
          <cell r="I60">
            <v>457521.74</v>
          </cell>
          <cell r="J60">
            <v>526882.41</v>
          </cell>
          <cell r="K60">
            <v>439702.67</v>
          </cell>
        </row>
        <row r="61">
          <cell r="A61" t="str">
            <v>Capim</v>
          </cell>
          <cell r="B61" t="str">
            <v xml:space="preserve">    Capim </v>
          </cell>
          <cell r="C61">
            <v>4059.09</v>
          </cell>
          <cell r="D61">
            <v>9383.57</v>
          </cell>
          <cell r="E61">
            <v>33308.400000000001</v>
          </cell>
          <cell r="F61">
            <v>21181.18</v>
          </cell>
          <cell r="G61">
            <v>28610.52</v>
          </cell>
          <cell r="H61">
            <v>7176.02</v>
          </cell>
          <cell r="I61">
            <v>19851.5</v>
          </cell>
          <cell r="J61">
            <v>27968.23</v>
          </cell>
          <cell r="K61">
            <v>48230.83</v>
          </cell>
        </row>
        <row r="62">
          <cell r="A62" t="str">
            <v>Caraúbas</v>
          </cell>
          <cell r="B62" t="str">
            <v xml:space="preserve">    Caraúbas </v>
          </cell>
          <cell r="C62">
            <v>6761.55</v>
          </cell>
          <cell r="D62">
            <v>14276.34</v>
          </cell>
          <cell r="E62">
            <v>15121.17</v>
          </cell>
          <cell r="F62">
            <v>21989.17</v>
          </cell>
          <cell r="G62">
            <v>9535.5499999999993</v>
          </cell>
          <cell r="H62">
            <v>6682.44</v>
          </cell>
          <cell r="I62">
            <v>16078.77</v>
          </cell>
          <cell r="J62">
            <v>8929.76</v>
          </cell>
          <cell r="K62">
            <v>9242.01</v>
          </cell>
        </row>
        <row r="63">
          <cell r="A63" t="str">
            <v>Carrapateira</v>
          </cell>
          <cell r="B63" t="str">
            <v xml:space="preserve">    Carrapateira  </v>
          </cell>
          <cell r="C63">
            <v>415.27</v>
          </cell>
          <cell r="D63">
            <v>107.48</v>
          </cell>
          <cell r="E63">
            <v>219.36</v>
          </cell>
          <cell r="F63">
            <v>287.37</v>
          </cell>
          <cell r="G63">
            <v>2996.83</v>
          </cell>
          <cell r="H63">
            <v>5356.09</v>
          </cell>
          <cell r="I63">
            <v>8929.83</v>
          </cell>
          <cell r="J63">
            <v>9656.6</v>
          </cell>
          <cell r="K63">
            <v>8241.76</v>
          </cell>
        </row>
        <row r="64">
          <cell r="A64" t="str">
            <v>Casserengue</v>
          </cell>
          <cell r="B64" t="str">
            <v xml:space="preserve">    Casserengue </v>
          </cell>
          <cell r="C64">
            <v>3916.03</v>
          </cell>
          <cell r="D64">
            <v>3829.42</v>
          </cell>
          <cell r="E64">
            <v>14752.02</v>
          </cell>
          <cell r="F64">
            <v>54954.39</v>
          </cell>
          <cell r="G64">
            <v>285119.17</v>
          </cell>
          <cell r="H64">
            <v>138977.16</v>
          </cell>
          <cell r="I64">
            <v>170265.07</v>
          </cell>
          <cell r="J64">
            <v>189046.95</v>
          </cell>
          <cell r="K64">
            <v>182147.97</v>
          </cell>
        </row>
        <row r="65">
          <cell r="A65" t="str">
            <v>Catingueira</v>
          </cell>
          <cell r="B65" t="str">
            <v xml:space="preserve">    Catingueira </v>
          </cell>
          <cell r="C65">
            <v>5763.81</v>
          </cell>
          <cell r="D65">
            <v>5025.57</v>
          </cell>
          <cell r="E65">
            <v>5723.49</v>
          </cell>
          <cell r="F65">
            <v>4973.68</v>
          </cell>
          <cell r="G65">
            <v>22348.6</v>
          </cell>
          <cell r="H65">
            <v>22589.55</v>
          </cell>
          <cell r="I65">
            <v>35092.67</v>
          </cell>
          <cell r="J65">
            <v>34689.040000000001</v>
          </cell>
          <cell r="K65">
            <v>48953.23</v>
          </cell>
        </row>
        <row r="66">
          <cell r="A66" t="str">
            <v>Catolé do Rocha</v>
          </cell>
          <cell r="B66" t="str">
            <v xml:space="preserve">    Catolé do Rocha </v>
          </cell>
          <cell r="C66">
            <v>1289717.97</v>
          </cell>
          <cell r="D66">
            <v>1355044.53</v>
          </cell>
          <cell r="E66">
            <v>1620272.4</v>
          </cell>
          <cell r="F66">
            <v>1822975.28</v>
          </cell>
          <cell r="G66">
            <v>2163874.0099999998</v>
          </cell>
          <cell r="H66">
            <v>2348040.89</v>
          </cell>
          <cell r="I66">
            <v>3164577.73</v>
          </cell>
          <cell r="J66">
            <v>3468115.09</v>
          </cell>
          <cell r="K66">
            <v>3960572.15</v>
          </cell>
        </row>
        <row r="67">
          <cell r="A67" t="str">
            <v>Caturité</v>
          </cell>
          <cell r="B67" t="str">
            <v xml:space="preserve">    Caturité </v>
          </cell>
          <cell r="C67">
            <v>7616.93</v>
          </cell>
          <cell r="D67">
            <v>8747.2800000000007</v>
          </cell>
          <cell r="E67">
            <v>69793.45</v>
          </cell>
          <cell r="F67">
            <v>278465</v>
          </cell>
          <cell r="G67">
            <v>486258.28</v>
          </cell>
          <cell r="H67">
            <v>553659.56000000006</v>
          </cell>
          <cell r="I67">
            <v>653080.86</v>
          </cell>
          <cell r="J67">
            <v>897569.72</v>
          </cell>
          <cell r="K67">
            <v>963053.13</v>
          </cell>
        </row>
        <row r="68">
          <cell r="A68" t="str">
            <v>Conceição</v>
          </cell>
          <cell r="B68" t="str">
            <v xml:space="preserve">    Conceição </v>
          </cell>
          <cell r="C68">
            <v>160464.09</v>
          </cell>
          <cell r="D68">
            <v>198247.06</v>
          </cell>
          <cell r="E68">
            <v>204621.93</v>
          </cell>
          <cell r="F68">
            <v>267191.93</v>
          </cell>
          <cell r="G68">
            <v>424844.04</v>
          </cell>
          <cell r="H68">
            <v>576086.93000000005</v>
          </cell>
          <cell r="I68">
            <v>536830.89</v>
          </cell>
          <cell r="J68">
            <v>524604.4</v>
          </cell>
          <cell r="K68">
            <v>603640.57999999996</v>
          </cell>
        </row>
        <row r="69">
          <cell r="A69" t="str">
            <v>Condado</v>
          </cell>
          <cell r="B69" t="str">
            <v xml:space="preserve">    Condado  </v>
          </cell>
          <cell r="C69">
            <v>21676.58</v>
          </cell>
          <cell r="D69">
            <v>8434.49</v>
          </cell>
          <cell r="E69">
            <v>29960.3</v>
          </cell>
          <cell r="F69">
            <v>10395.370000000001</v>
          </cell>
          <cell r="G69">
            <v>9030.52</v>
          </cell>
          <cell r="H69">
            <v>22988.61</v>
          </cell>
          <cell r="I69">
            <v>34021.22</v>
          </cell>
          <cell r="J69">
            <v>48892.78</v>
          </cell>
          <cell r="K69">
            <v>53764.58</v>
          </cell>
        </row>
        <row r="70">
          <cell r="A70" t="str">
            <v>Conde</v>
          </cell>
          <cell r="B70" t="str">
            <v xml:space="preserve">    Conde </v>
          </cell>
          <cell r="C70">
            <v>3938603.48</v>
          </cell>
          <cell r="D70">
            <v>3870843.62</v>
          </cell>
          <cell r="E70">
            <v>3517411.7</v>
          </cell>
          <cell r="F70">
            <v>8198424.2400000002</v>
          </cell>
          <cell r="G70">
            <v>10392837.880000001</v>
          </cell>
          <cell r="H70">
            <v>6628196.4800000004</v>
          </cell>
          <cell r="I70">
            <v>6678656.8399999999</v>
          </cell>
          <cell r="J70">
            <v>11881809.24</v>
          </cell>
          <cell r="K70">
            <v>15406411.439999999</v>
          </cell>
        </row>
        <row r="71">
          <cell r="A71" t="str">
            <v>Congo</v>
          </cell>
          <cell r="B71" t="str">
            <v xml:space="preserve">    Congo </v>
          </cell>
          <cell r="C71">
            <v>48534.49</v>
          </cell>
          <cell r="D71">
            <v>52201.95</v>
          </cell>
          <cell r="E71">
            <v>44763.07</v>
          </cell>
          <cell r="F71">
            <v>39396.85</v>
          </cell>
          <cell r="G71">
            <v>52438.75</v>
          </cell>
          <cell r="H71">
            <v>97864.06</v>
          </cell>
          <cell r="I71">
            <v>138725.69</v>
          </cell>
          <cell r="J71">
            <v>103928.75</v>
          </cell>
          <cell r="K71">
            <v>175129.4</v>
          </cell>
        </row>
        <row r="72">
          <cell r="A72" t="str">
            <v>Coremas</v>
          </cell>
          <cell r="B72" t="str">
            <v xml:space="preserve">    Coremas  </v>
          </cell>
          <cell r="C72">
            <v>131472.14000000001</v>
          </cell>
          <cell r="D72">
            <v>106421.79</v>
          </cell>
          <cell r="E72">
            <v>183519.88</v>
          </cell>
          <cell r="F72">
            <v>189926.68</v>
          </cell>
          <cell r="G72">
            <v>251428.33</v>
          </cell>
          <cell r="H72">
            <v>244486.61</v>
          </cell>
          <cell r="I72">
            <v>335420.67</v>
          </cell>
          <cell r="J72">
            <v>416135.35</v>
          </cell>
          <cell r="K72">
            <v>536765.64</v>
          </cell>
        </row>
        <row r="73">
          <cell r="A73" t="str">
            <v>Coxixola</v>
          </cell>
          <cell r="B73" t="str">
            <v xml:space="preserve">    Coxixola </v>
          </cell>
          <cell r="C73">
            <v>2531.46</v>
          </cell>
          <cell r="D73">
            <v>4233.7700000000004</v>
          </cell>
          <cell r="E73">
            <v>4104.0200000000004</v>
          </cell>
          <cell r="F73">
            <v>2630.54</v>
          </cell>
          <cell r="G73">
            <v>5126.92</v>
          </cell>
          <cell r="H73">
            <v>4270.8900000000003</v>
          </cell>
          <cell r="I73">
            <v>6007.02</v>
          </cell>
          <cell r="J73">
            <v>7467.9</v>
          </cell>
          <cell r="K73">
            <v>8182.35</v>
          </cell>
        </row>
        <row r="74">
          <cell r="A74" t="str">
            <v>Cruz do Espírito Santo</v>
          </cell>
          <cell r="B74" t="str">
            <v xml:space="preserve">    Cruz do Espírito Santo </v>
          </cell>
          <cell r="C74">
            <v>383526.56</v>
          </cell>
          <cell r="D74">
            <v>253788.17</v>
          </cell>
          <cell r="E74">
            <v>320359.02</v>
          </cell>
          <cell r="F74">
            <v>296763.7</v>
          </cell>
          <cell r="G74">
            <v>506266.98</v>
          </cell>
          <cell r="H74">
            <v>271371.26</v>
          </cell>
          <cell r="I74">
            <v>131139.19</v>
          </cell>
          <cell r="J74">
            <v>643082.28</v>
          </cell>
          <cell r="K74">
            <v>840857.75</v>
          </cell>
        </row>
        <row r="75">
          <cell r="A75" t="str">
            <v>Cubati</v>
          </cell>
          <cell r="B75" t="str">
            <v xml:space="preserve">    Cubati </v>
          </cell>
          <cell r="C75">
            <v>42065.37</v>
          </cell>
          <cell r="D75">
            <v>63458.33</v>
          </cell>
          <cell r="E75">
            <v>87206.75</v>
          </cell>
          <cell r="F75">
            <v>72439.179999999993</v>
          </cell>
          <cell r="G75">
            <v>160853</v>
          </cell>
          <cell r="H75">
            <v>118093.58</v>
          </cell>
          <cell r="I75">
            <v>100412.92</v>
          </cell>
          <cell r="J75">
            <v>157853.79999999999</v>
          </cell>
          <cell r="K75">
            <v>177455.91</v>
          </cell>
        </row>
        <row r="76">
          <cell r="A76" t="str">
            <v>Cuité</v>
          </cell>
          <cell r="B76" t="str">
            <v xml:space="preserve">    Cuité </v>
          </cell>
          <cell r="C76">
            <v>373943.17</v>
          </cell>
          <cell r="D76">
            <v>413458.52</v>
          </cell>
          <cell r="E76">
            <v>514721.68</v>
          </cell>
          <cell r="F76">
            <v>518747</v>
          </cell>
          <cell r="G76">
            <v>577214.14</v>
          </cell>
          <cell r="H76">
            <v>521276.28</v>
          </cell>
          <cell r="I76">
            <v>684900.62</v>
          </cell>
          <cell r="J76">
            <v>966632.46</v>
          </cell>
          <cell r="K76">
            <v>1337242.51</v>
          </cell>
        </row>
        <row r="77">
          <cell r="A77" t="str">
            <v>Cuité de Mamanguape</v>
          </cell>
          <cell r="B77" t="str">
            <v xml:space="preserve">    Cuité de Mamanguape </v>
          </cell>
          <cell r="C77">
            <v>9191.92</v>
          </cell>
          <cell r="D77">
            <v>23704.62</v>
          </cell>
          <cell r="E77">
            <v>18215.16</v>
          </cell>
          <cell r="F77">
            <v>14820.13</v>
          </cell>
          <cell r="G77">
            <v>17893.47</v>
          </cell>
          <cell r="H77">
            <v>16481.900000000001</v>
          </cell>
          <cell r="I77">
            <v>27827.24</v>
          </cell>
          <cell r="J77">
            <v>39962.25</v>
          </cell>
          <cell r="K77">
            <v>44157.16</v>
          </cell>
        </row>
        <row r="78">
          <cell r="A78" t="str">
            <v>Cuitegi</v>
          </cell>
          <cell r="B78" t="str">
            <v xml:space="preserve">    Cuitegi </v>
          </cell>
          <cell r="C78">
            <v>46491.47</v>
          </cell>
          <cell r="D78">
            <v>27347.73</v>
          </cell>
          <cell r="E78">
            <v>50638.01</v>
          </cell>
          <cell r="F78">
            <v>160714.29</v>
          </cell>
          <cell r="G78">
            <v>155046.76999999999</v>
          </cell>
          <cell r="H78">
            <v>30111.16</v>
          </cell>
          <cell r="I78">
            <v>47804.09</v>
          </cell>
          <cell r="J78">
            <v>49455.4</v>
          </cell>
          <cell r="K78">
            <v>80340.7</v>
          </cell>
        </row>
        <row r="79">
          <cell r="A79" t="str">
            <v>Curral de Cima</v>
          </cell>
          <cell r="B79" t="str">
            <v xml:space="preserve">    Curral de Cima  </v>
          </cell>
          <cell r="C79">
            <v>8135.49</v>
          </cell>
          <cell r="D79">
            <v>68580.039999999994</v>
          </cell>
          <cell r="E79">
            <v>18336.88</v>
          </cell>
          <cell r="F79">
            <v>15928.57</v>
          </cell>
          <cell r="G79">
            <v>12963.05</v>
          </cell>
          <cell r="H79">
            <v>18272.5</v>
          </cell>
          <cell r="I79">
            <v>9259.61</v>
          </cell>
          <cell r="J79">
            <v>7709.19</v>
          </cell>
          <cell r="K79">
            <v>7628.82</v>
          </cell>
        </row>
        <row r="80">
          <cell r="A80" t="str">
            <v>Curral Velho</v>
          </cell>
          <cell r="B80" t="str">
            <v xml:space="preserve">    Curral Velho  </v>
          </cell>
          <cell r="C80">
            <v>252.03</v>
          </cell>
          <cell r="D80">
            <v>416.45</v>
          </cell>
          <cell r="E80">
            <v>326.14</v>
          </cell>
          <cell r="F80">
            <v>1984.73</v>
          </cell>
          <cell r="G80">
            <v>608.13</v>
          </cell>
          <cell r="H80">
            <v>4144.6899999999996</v>
          </cell>
          <cell r="I80">
            <v>8023.83</v>
          </cell>
          <cell r="J80">
            <v>3462.3</v>
          </cell>
          <cell r="K80">
            <v>3241.64</v>
          </cell>
        </row>
        <row r="81">
          <cell r="A81" t="str">
            <v>Damião</v>
          </cell>
          <cell r="B81" t="str">
            <v xml:space="preserve">    Damião </v>
          </cell>
          <cell r="C81">
            <v>8682.7199999999993</v>
          </cell>
          <cell r="D81">
            <v>8839.89</v>
          </cell>
          <cell r="E81">
            <v>10961.62</v>
          </cell>
          <cell r="F81">
            <v>13350.71</v>
          </cell>
          <cell r="G81">
            <v>20888.990000000002</v>
          </cell>
          <cell r="H81">
            <v>9027.92</v>
          </cell>
          <cell r="I81">
            <v>5859.61</v>
          </cell>
          <cell r="J81">
            <v>10817.68</v>
          </cell>
          <cell r="K81">
            <v>45285.2</v>
          </cell>
        </row>
        <row r="82">
          <cell r="A82" t="str">
            <v>Desterro</v>
          </cell>
          <cell r="B82" t="str">
            <v xml:space="preserve">    Desterro  </v>
          </cell>
          <cell r="C82">
            <v>82494.679999999993</v>
          </cell>
          <cell r="D82">
            <v>92455.75</v>
          </cell>
          <cell r="E82">
            <v>97920.12</v>
          </cell>
          <cell r="F82">
            <v>105014</v>
          </cell>
          <cell r="G82">
            <v>121625.73</v>
          </cell>
          <cell r="H82">
            <v>131384.6</v>
          </cell>
          <cell r="I82">
            <v>133046.76999999999</v>
          </cell>
          <cell r="J82">
            <v>181074.37</v>
          </cell>
          <cell r="K82">
            <v>208155.36</v>
          </cell>
        </row>
        <row r="83">
          <cell r="A83" t="str">
            <v>Diamante</v>
          </cell>
          <cell r="B83" t="str">
            <v xml:space="preserve">    Diamante </v>
          </cell>
          <cell r="C83">
            <v>10060.94</v>
          </cell>
          <cell r="D83">
            <v>7713.38</v>
          </cell>
          <cell r="E83">
            <v>18252.97</v>
          </cell>
          <cell r="F83">
            <v>20621.099999999999</v>
          </cell>
          <cell r="G83">
            <v>24980.49</v>
          </cell>
          <cell r="H83">
            <v>24344.68</v>
          </cell>
          <cell r="I83">
            <v>66499.69</v>
          </cell>
          <cell r="J83">
            <v>86327.18</v>
          </cell>
          <cell r="K83">
            <v>170063.68</v>
          </cell>
        </row>
        <row r="84">
          <cell r="A84" t="str">
            <v>Dona Inês</v>
          </cell>
          <cell r="B84" t="str">
            <v xml:space="preserve">    Dona Inês </v>
          </cell>
          <cell r="C84">
            <v>34294.15</v>
          </cell>
          <cell r="D84">
            <v>29145.87</v>
          </cell>
          <cell r="E84">
            <v>42990.01</v>
          </cell>
          <cell r="F84">
            <v>64546.36</v>
          </cell>
          <cell r="G84">
            <v>75761.36</v>
          </cell>
          <cell r="H84">
            <v>90916.05</v>
          </cell>
          <cell r="I84">
            <v>144494.54999999999</v>
          </cell>
          <cell r="J84">
            <v>136754.39000000001</v>
          </cell>
          <cell r="K84">
            <v>158429.28</v>
          </cell>
        </row>
        <row r="85">
          <cell r="A85" t="str">
            <v>Duas Estradas</v>
          </cell>
          <cell r="B85" t="str">
            <v xml:space="preserve">    Duas Estradas  </v>
          </cell>
          <cell r="C85">
            <v>80406.070000000007</v>
          </cell>
          <cell r="D85">
            <v>115014.84</v>
          </cell>
          <cell r="E85">
            <v>170107.42</v>
          </cell>
          <cell r="F85">
            <v>173135.93</v>
          </cell>
          <cell r="G85">
            <v>162248.95000000001</v>
          </cell>
          <cell r="H85">
            <v>134562.12</v>
          </cell>
          <cell r="I85">
            <v>168103.95</v>
          </cell>
          <cell r="J85">
            <v>199543.99</v>
          </cell>
          <cell r="K85">
            <v>262304.13</v>
          </cell>
        </row>
        <row r="86">
          <cell r="A86" t="str">
            <v>Emas</v>
          </cell>
          <cell r="B86" t="str">
            <v xml:space="preserve">    Emas </v>
          </cell>
          <cell r="C86">
            <v>1330.36</v>
          </cell>
          <cell r="D86">
            <v>1469.63</v>
          </cell>
          <cell r="E86">
            <v>6222.43</v>
          </cell>
          <cell r="F86">
            <v>3888.93</v>
          </cell>
          <cell r="G86">
            <v>8567.34</v>
          </cell>
          <cell r="H86">
            <v>12110.3</v>
          </cell>
          <cell r="I86">
            <v>12690.96</v>
          </cell>
          <cell r="J86">
            <v>13822.33</v>
          </cell>
          <cell r="K86">
            <v>30210.39</v>
          </cell>
        </row>
        <row r="87">
          <cell r="A87" t="str">
            <v>Esperança</v>
          </cell>
          <cell r="B87" t="str">
            <v xml:space="preserve">    Esperança </v>
          </cell>
          <cell r="C87">
            <v>3683375.95</v>
          </cell>
          <cell r="D87">
            <v>4150200.76</v>
          </cell>
          <cell r="E87">
            <v>5089592.74</v>
          </cell>
          <cell r="F87">
            <v>6156072.9900000002</v>
          </cell>
          <cell r="G87">
            <v>7993756.8700000001</v>
          </cell>
          <cell r="H87">
            <v>8026026.2000000002</v>
          </cell>
          <cell r="I87">
            <v>7581409.4400000004</v>
          </cell>
          <cell r="J87">
            <v>9045630.3000000007</v>
          </cell>
          <cell r="K87">
            <v>12141669.130000001</v>
          </cell>
        </row>
        <row r="88">
          <cell r="A88" t="str">
            <v>Fagundes</v>
          </cell>
          <cell r="B88" t="str">
            <v xml:space="preserve">    Fagundes </v>
          </cell>
          <cell r="C88">
            <v>20708.61</v>
          </cell>
          <cell r="D88">
            <v>23152.15</v>
          </cell>
          <cell r="E88">
            <v>24084.959999999999</v>
          </cell>
          <cell r="F88">
            <v>31489.95</v>
          </cell>
          <cell r="G88">
            <v>34113.93</v>
          </cell>
          <cell r="H88">
            <v>32107.11</v>
          </cell>
          <cell r="I88">
            <v>47401.63</v>
          </cell>
          <cell r="J88">
            <v>54037.83</v>
          </cell>
          <cell r="K88">
            <v>95902.69</v>
          </cell>
        </row>
        <row r="89">
          <cell r="A89" t="str">
            <v>Frei Martinho</v>
          </cell>
          <cell r="B89" t="str">
            <v xml:space="preserve">    Frei Martinho </v>
          </cell>
          <cell r="C89">
            <v>25136.48</v>
          </cell>
          <cell r="D89">
            <v>13093.24</v>
          </cell>
          <cell r="E89">
            <v>6689.03</v>
          </cell>
          <cell r="F89">
            <v>12065.65</v>
          </cell>
          <cell r="G89">
            <v>14607.06</v>
          </cell>
          <cell r="H89">
            <v>25105.27</v>
          </cell>
          <cell r="I89">
            <v>37559.72</v>
          </cell>
          <cell r="J89">
            <v>38277.050000000003</v>
          </cell>
          <cell r="K89">
            <v>93461.5</v>
          </cell>
        </row>
        <row r="90">
          <cell r="A90" t="str">
            <v>Gado Bravo</v>
          </cell>
          <cell r="B90" t="str">
            <v xml:space="preserve">    Gado Bravo </v>
          </cell>
          <cell r="C90">
            <v>2742.98</v>
          </cell>
          <cell r="D90">
            <v>2600.69</v>
          </cell>
          <cell r="E90">
            <v>4859.6899999999996</v>
          </cell>
          <cell r="F90">
            <v>7171.87</v>
          </cell>
          <cell r="G90">
            <v>10118.43</v>
          </cell>
          <cell r="H90">
            <v>20705.09</v>
          </cell>
          <cell r="I90">
            <v>24229.95</v>
          </cell>
          <cell r="J90">
            <v>25216.54</v>
          </cell>
          <cell r="K90">
            <v>26570.94</v>
          </cell>
        </row>
        <row r="91">
          <cell r="A91" t="str">
            <v>Guarabira</v>
          </cell>
          <cell r="B91" t="str">
            <v xml:space="preserve">    Guarabira </v>
          </cell>
          <cell r="C91">
            <v>4032140.67</v>
          </cell>
          <cell r="D91">
            <v>4646066.5199999996</v>
          </cell>
          <cell r="E91">
            <v>5705492.6500000004</v>
          </cell>
          <cell r="F91">
            <v>6889002.6500000004</v>
          </cell>
          <cell r="G91">
            <v>8093052.0899999999</v>
          </cell>
          <cell r="H91">
            <v>8309376.2300000004</v>
          </cell>
          <cell r="I91">
            <v>9632367.9399999995</v>
          </cell>
          <cell r="J91">
            <v>10877242.039999999</v>
          </cell>
          <cell r="K91">
            <v>13029013.390000001</v>
          </cell>
        </row>
        <row r="92">
          <cell r="A92" t="str">
            <v>Gurinhém</v>
          </cell>
          <cell r="B92" t="str">
            <v xml:space="preserve">    Gurinhém </v>
          </cell>
          <cell r="C92">
            <v>186857.47</v>
          </cell>
          <cell r="D92">
            <v>139155.45000000001</v>
          </cell>
          <cell r="E92">
            <v>165579.12</v>
          </cell>
          <cell r="F92">
            <v>154089.12</v>
          </cell>
          <cell r="G92">
            <v>229008.15</v>
          </cell>
          <cell r="H92">
            <v>199746.67</v>
          </cell>
          <cell r="I92">
            <v>236982.32</v>
          </cell>
          <cell r="J92">
            <v>752911.04</v>
          </cell>
          <cell r="K92">
            <v>1127662.42</v>
          </cell>
        </row>
        <row r="93">
          <cell r="A93" t="str">
            <v>Gurjão</v>
          </cell>
          <cell r="B93" t="str">
            <v xml:space="preserve">    Gurjão </v>
          </cell>
          <cell r="C93">
            <v>23412.92</v>
          </cell>
          <cell r="D93">
            <v>22686.11</v>
          </cell>
          <cell r="E93">
            <v>25561</v>
          </cell>
          <cell r="F93">
            <v>27746.52</v>
          </cell>
          <cell r="G93">
            <v>18241.7</v>
          </cell>
          <cell r="H93">
            <v>21218.560000000001</v>
          </cell>
          <cell r="I93">
            <v>24992.99</v>
          </cell>
          <cell r="J93">
            <v>39484.699999999997</v>
          </cell>
          <cell r="K93">
            <v>115041.19</v>
          </cell>
        </row>
        <row r="94">
          <cell r="A94" t="str">
            <v>Ibiara</v>
          </cell>
          <cell r="B94" t="str">
            <v xml:space="preserve">    Ibiara </v>
          </cell>
          <cell r="C94">
            <v>36859.64</v>
          </cell>
          <cell r="D94">
            <v>13894.37</v>
          </cell>
          <cell r="E94">
            <v>31143.88</v>
          </cell>
          <cell r="F94">
            <v>37737.4</v>
          </cell>
          <cell r="G94">
            <v>40223.69</v>
          </cell>
          <cell r="H94">
            <v>44432.19</v>
          </cell>
          <cell r="I94">
            <v>64817.33</v>
          </cell>
          <cell r="J94">
            <v>81873.02</v>
          </cell>
          <cell r="K94">
            <v>82202.929999999993</v>
          </cell>
        </row>
        <row r="95">
          <cell r="A95" t="str">
            <v>Igaracy</v>
          </cell>
          <cell r="B95" t="str">
            <v xml:space="preserve">    Igaracy </v>
          </cell>
          <cell r="C95">
            <v>18447.86</v>
          </cell>
          <cell r="D95">
            <v>16481.060000000001</v>
          </cell>
          <cell r="E95">
            <v>17042.759999999998</v>
          </cell>
          <cell r="F95">
            <v>30184.3</v>
          </cell>
          <cell r="G95">
            <v>52971.88</v>
          </cell>
          <cell r="H95">
            <v>36899.410000000003</v>
          </cell>
          <cell r="I95">
            <v>54322.11</v>
          </cell>
          <cell r="J95">
            <v>61724.73</v>
          </cell>
          <cell r="K95">
            <v>90839.99</v>
          </cell>
        </row>
        <row r="96">
          <cell r="A96" t="str">
            <v>Imaculada</v>
          </cell>
          <cell r="B96" t="str">
            <v xml:space="preserve">    Imaculada </v>
          </cell>
          <cell r="C96">
            <v>34252.129999999997</v>
          </cell>
          <cell r="D96">
            <v>27846.03</v>
          </cell>
          <cell r="E96">
            <v>25080.959999999999</v>
          </cell>
          <cell r="F96">
            <v>52030.45</v>
          </cell>
          <cell r="G96">
            <v>66243.78</v>
          </cell>
          <cell r="H96">
            <v>44292.84</v>
          </cell>
          <cell r="I96">
            <v>61347.71</v>
          </cell>
          <cell r="J96">
            <v>58407.53</v>
          </cell>
          <cell r="K96">
            <v>61686.02</v>
          </cell>
        </row>
        <row r="97">
          <cell r="A97" t="str">
            <v>Ingá</v>
          </cell>
          <cell r="B97" t="str">
            <v xml:space="preserve">    Ingá</v>
          </cell>
          <cell r="C97">
            <v>534705.30000000005</v>
          </cell>
          <cell r="D97">
            <v>671051.43999999994</v>
          </cell>
          <cell r="E97">
            <v>643751.25</v>
          </cell>
          <cell r="F97">
            <v>645506.36</v>
          </cell>
          <cell r="G97">
            <v>365196.26</v>
          </cell>
          <cell r="H97">
            <v>219965.8</v>
          </cell>
          <cell r="I97">
            <v>327755.28000000003</v>
          </cell>
          <cell r="J97">
            <v>285107.63</v>
          </cell>
          <cell r="K97">
            <v>344191.78</v>
          </cell>
        </row>
        <row r="98">
          <cell r="A98" t="str">
            <v>Itabaiana</v>
          </cell>
          <cell r="B98" t="str">
            <v xml:space="preserve">    Itabaiana </v>
          </cell>
          <cell r="C98">
            <v>1125685.44</v>
          </cell>
          <cell r="D98">
            <v>893021.25</v>
          </cell>
          <cell r="E98">
            <v>780297.32</v>
          </cell>
          <cell r="F98">
            <v>913254.01</v>
          </cell>
          <cell r="G98">
            <v>963547.1</v>
          </cell>
          <cell r="H98">
            <v>982424.85</v>
          </cell>
          <cell r="I98">
            <v>1456345.2</v>
          </cell>
          <cell r="J98">
            <v>1510739.83</v>
          </cell>
          <cell r="K98">
            <v>1975618.98</v>
          </cell>
        </row>
        <row r="99">
          <cell r="A99" t="str">
            <v>Itaporanga</v>
          </cell>
          <cell r="B99" t="str">
            <v xml:space="preserve">    Itaporanga </v>
          </cell>
          <cell r="C99">
            <v>519122.91</v>
          </cell>
          <cell r="D99">
            <v>572748.6</v>
          </cell>
          <cell r="E99">
            <v>765396.04</v>
          </cell>
          <cell r="F99">
            <v>932673.05</v>
          </cell>
          <cell r="G99">
            <v>1157138.45</v>
          </cell>
          <cell r="H99">
            <v>1329868.22</v>
          </cell>
          <cell r="I99">
            <v>1789762.37</v>
          </cell>
          <cell r="J99">
            <v>2129336.94</v>
          </cell>
          <cell r="K99">
            <v>2464165.6800000002</v>
          </cell>
        </row>
        <row r="100">
          <cell r="A100" t="str">
            <v>Itapororoca</v>
          </cell>
          <cell r="B100" t="str">
            <v xml:space="preserve">    Itapororoca </v>
          </cell>
          <cell r="C100">
            <v>102139.77</v>
          </cell>
          <cell r="D100">
            <v>70997.3</v>
          </cell>
          <cell r="E100">
            <v>46090.720000000001</v>
          </cell>
          <cell r="F100">
            <v>66847.23</v>
          </cell>
          <cell r="G100">
            <v>82957.8</v>
          </cell>
          <cell r="H100">
            <v>122611.22</v>
          </cell>
          <cell r="I100">
            <v>167274.44</v>
          </cell>
          <cell r="J100">
            <v>273336.5</v>
          </cell>
          <cell r="K100">
            <v>345358.95</v>
          </cell>
        </row>
        <row r="101">
          <cell r="A101" t="str">
            <v>Itatuba</v>
          </cell>
          <cell r="B101" t="str">
            <v xml:space="preserve">    Itatuba </v>
          </cell>
          <cell r="C101">
            <v>198716.63</v>
          </cell>
          <cell r="D101">
            <v>540507.5</v>
          </cell>
          <cell r="E101">
            <v>708970.14</v>
          </cell>
          <cell r="F101">
            <v>455032.8</v>
          </cell>
          <cell r="G101">
            <v>260498.18</v>
          </cell>
          <cell r="H101">
            <v>485175.5</v>
          </cell>
          <cell r="I101">
            <v>974869.47</v>
          </cell>
          <cell r="J101">
            <v>837924.62</v>
          </cell>
          <cell r="K101">
            <v>910195.59</v>
          </cell>
        </row>
        <row r="102">
          <cell r="A102" t="str">
            <v>Jacaraú</v>
          </cell>
          <cell r="B102" t="str">
            <v xml:space="preserve">    Jacaraú </v>
          </cell>
          <cell r="C102">
            <v>58667.69</v>
          </cell>
          <cell r="D102">
            <v>73686.559999999998</v>
          </cell>
          <cell r="E102">
            <v>80658.8</v>
          </cell>
          <cell r="F102">
            <v>91517.66</v>
          </cell>
          <cell r="G102">
            <v>120393.02</v>
          </cell>
          <cell r="H102">
            <v>136606.57999999999</v>
          </cell>
          <cell r="I102">
            <v>217526.69</v>
          </cell>
          <cell r="J102">
            <v>164715.29</v>
          </cell>
          <cell r="K102">
            <v>169996.3</v>
          </cell>
        </row>
        <row r="103">
          <cell r="A103" t="str">
            <v>Jericó</v>
          </cell>
          <cell r="B103" t="str">
            <v xml:space="preserve">    Jericó </v>
          </cell>
          <cell r="C103">
            <v>68344.240000000005</v>
          </cell>
          <cell r="D103">
            <v>63254.59</v>
          </cell>
          <cell r="E103">
            <v>85698.6</v>
          </cell>
          <cell r="F103">
            <v>86784.55</v>
          </cell>
          <cell r="G103">
            <v>95341.9</v>
          </cell>
          <cell r="H103">
            <v>105480.57</v>
          </cell>
          <cell r="I103">
            <v>120111.99</v>
          </cell>
          <cell r="J103">
            <v>134607.12</v>
          </cell>
          <cell r="K103">
            <v>178105.88</v>
          </cell>
        </row>
        <row r="104">
          <cell r="A104" t="str">
            <v>João Pessoa</v>
          </cell>
          <cell r="B104" t="str">
            <v xml:space="preserve">João Pessoa </v>
          </cell>
          <cell r="C104">
            <v>354096310.19</v>
          </cell>
          <cell r="D104">
            <v>394001271.13999999</v>
          </cell>
          <cell r="E104">
            <v>453892793.12</v>
          </cell>
          <cell r="F104">
            <v>543943386.23000002</v>
          </cell>
          <cell r="G104">
            <v>860102182.39999998</v>
          </cell>
          <cell r="H104">
            <v>917474770.86000001</v>
          </cell>
          <cell r="I104">
            <v>1047789527.72</v>
          </cell>
          <cell r="J104">
            <v>1161502496.5</v>
          </cell>
          <cell r="K104">
            <v>1249126667.5999999</v>
          </cell>
        </row>
        <row r="105">
          <cell r="A105" t="str">
            <v>Juarez Távora</v>
          </cell>
          <cell r="B105" t="str">
            <v xml:space="preserve">    Juarez Távora </v>
          </cell>
          <cell r="C105">
            <v>36131.93</v>
          </cell>
          <cell r="D105">
            <v>43712.75</v>
          </cell>
          <cell r="E105">
            <v>34403.18</v>
          </cell>
          <cell r="F105">
            <v>24297.51</v>
          </cell>
          <cell r="G105">
            <v>25172.16</v>
          </cell>
          <cell r="H105">
            <v>27289.89</v>
          </cell>
          <cell r="I105">
            <v>30838.720000000001</v>
          </cell>
          <cell r="J105">
            <v>49133.53</v>
          </cell>
          <cell r="K105">
            <v>52512.82</v>
          </cell>
        </row>
        <row r="106">
          <cell r="A106" t="str">
            <v>Juazeirinho</v>
          </cell>
          <cell r="B106" t="str">
            <v xml:space="preserve">    Juazeirinho </v>
          </cell>
          <cell r="C106">
            <v>830584.23</v>
          </cell>
          <cell r="D106">
            <v>848844.95</v>
          </cell>
          <cell r="E106">
            <v>954370.41</v>
          </cell>
          <cell r="F106">
            <v>1006485.6</v>
          </cell>
          <cell r="G106">
            <v>824682.92</v>
          </cell>
          <cell r="H106">
            <v>595398.97</v>
          </cell>
          <cell r="I106">
            <v>970642.41</v>
          </cell>
          <cell r="J106">
            <v>768196.18</v>
          </cell>
          <cell r="K106">
            <v>1144610.3899999999</v>
          </cell>
        </row>
        <row r="107">
          <cell r="A107" t="str">
            <v>Junco do Seridó</v>
          </cell>
          <cell r="B107" t="str">
            <v xml:space="preserve">    Junco do Seridó </v>
          </cell>
          <cell r="C107">
            <v>255942.54</v>
          </cell>
          <cell r="D107">
            <v>267950.12</v>
          </cell>
          <cell r="E107">
            <v>330998.82</v>
          </cell>
          <cell r="F107">
            <v>422146.9</v>
          </cell>
          <cell r="G107">
            <v>436767.54</v>
          </cell>
          <cell r="H107">
            <v>897276.25</v>
          </cell>
          <cell r="I107">
            <v>1499737.12</v>
          </cell>
          <cell r="J107">
            <v>1578707.22</v>
          </cell>
          <cell r="K107">
            <v>1650143.35</v>
          </cell>
        </row>
        <row r="108">
          <cell r="A108" t="str">
            <v>Juripiranga</v>
          </cell>
          <cell r="B108" t="str">
            <v xml:space="preserve">    Juripiranga </v>
          </cell>
          <cell r="C108">
            <v>360757.85</v>
          </cell>
          <cell r="D108">
            <v>427967.57</v>
          </cell>
          <cell r="E108">
            <v>441296.84</v>
          </cell>
          <cell r="F108">
            <v>411621.51</v>
          </cell>
          <cell r="G108">
            <v>537313.99</v>
          </cell>
          <cell r="H108">
            <v>551008.56000000006</v>
          </cell>
          <cell r="I108">
            <v>651634.71</v>
          </cell>
          <cell r="J108">
            <v>866135.51</v>
          </cell>
          <cell r="K108">
            <v>981757.56</v>
          </cell>
        </row>
        <row r="109">
          <cell r="A109" t="str">
            <v>Juru</v>
          </cell>
          <cell r="B109" t="str">
            <v xml:space="preserve">    Juru </v>
          </cell>
          <cell r="C109">
            <v>51121.79</v>
          </cell>
          <cell r="D109">
            <v>42972.79</v>
          </cell>
          <cell r="E109">
            <v>42766.1</v>
          </cell>
          <cell r="F109">
            <v>43369.22</v>
          </cell>
          <cell r="G109">
            <v>56496.76</v>
          </cell>
          <cell r="H109">
            <v>64811.88</v>
          </cell>
          <cell r="I109">
            <v>84078.51</v>
          </cell>
          <cell r="J109">
            <v>72300.929999999993</v>
          </cell>
          <cell r="K109">
            <v>75675.27</v>
          </cell>
        </row>
        <row r="110">
          <cell r="A110" t="str">
            <v>Lagoa</v>
          </cell>
          <cell r="B110" t="str">
            <v xml:space="preserve">    Lagoa </v>
          </cell>
          <cell r="C110">
            <v>10915.73</v>
          </cell>
          <cell r="D110">
            <v>9008.58</v>
          </cell>
          <cell r="E110">
            <v>16793.14</v>
          </cell>
          <cell r="F110">
            <v>27264.22</v>
          </cell>
          <cell r="G110">
            <v>26514.12</v>
          </cell>
          <cell r="H110">
            <v>37924.54</v>
          </cell>
          <cell r="I110">
            <v>64354.48</v>
          </cell>
          <cell r="J110">
            <v>71856.649999999994</v>
          </cell>
          <cell r="K110">
            <v>77884.460000000006</v>
          </cell>
        </row>
        <row r="111">
          <cell r="A111" t="str">
            <v>Lagoa de Dentro</v>
          </cell>
          <cell r="B111" t="str">
            <v xml:space="preserve">    Lagoa de Dentro </v>
          </cell>
          <cell r="C111">
            <v>11297.53</v>
          </cell>
          <cell r="D111">
            <v>14590.86</v>
          </cell>
          <cell r="E111">
            <v>18312.560000000001</v>
          </cell>
          <cell r="F111">
            <v>16535.98</v>
          </cell>
          <cell r="G111">
            <v>32499.38</v>
          </cell>
          <cell r="H111">
            <v>32013.49</v>
          </cell>
          <cell r="I111">
            <v>44681.72</v>
          </cell>
          <cell r="J111">
            <v>45896.24</v>
          </cell>
          <cell r="K111">
            <v>65029.05</v>
          </cell>
        </row>
        <row r="112">
          <cell r="A112" t="str">
            <v>Lagoa Seca</v>
          </cell>
          <cell r="B112" t="str">
            <v xml:space="preserve">    Lagoa Seca </v>
          </cell>
          <cell r="C112">
            <v>97651.58</v>
          </cell>
          <cell r="D112">
            <v>92325.71</v>
          </cell>
          <cell r="E112">
            <v>126229.43</v>
          </cell>
          <cell r="F112">
            <v>202788.09</v>
          </cell>
          <cell r="G112">
            <v>205701.31</v>
          </cell>
          <cell r="H112">
            <v>249313.7</v>
          </cell>
          <cell r="I112">
            <v>399936.65</v>
          </cell>
          <cell r="J112">
            <v>423652.99</v>
          </cell>
          <cell r="K112">
            <v>579307.02</v>
          </cell>
        </row>
        <row r="113">
          <cell r="A113" t="str">
            <v>Lastro</v>
          </cell>
          <cell r="B113" t="str">
            <v xml:space="preserve">    Lastro </v>
          </cell>
          <cell r="C113">
            <v>3677.6</v>
          </cell>
          <cell r="D113">
            <v>7265.69</v>
          </cell>
          <cell r="E113">
            <v>8423.17</v>
          </cell>
          <cell r="F113">
            <v>7206.61</v>
          </cell>
          <cell r="G113">
            <v>8503.3700000000008</v>
          </cell>
          <cell r="H113">
            <v>9340.98</v>
          </cell>
          <cell r="I113">
            <v>13324.8</v>
          </cell>
          <cell r="J113">
            <v>19480.34</v>
          </cell>
          <cell r="K113">
            <v>22564.560000000001</v>
          </cell>
        </row>
        <row r="114">
          <cell r="A114" t="str">
            <v>Livramento</v>
          </cell>
          <cell r="B114" t="str">
            <v xml:space="preserve">    Livramento </v>
          </cell>
          <cell r="C114">
            <v>13207.07</v>
          </cell>
          <cell r="D114">
            <v>16009.46</v>
          </cell>
          <cell r="E114">
            <v>18188.13</v>
          </cell>
          <cell r="F114">
            <v>16011.67</v>
          </cell>
          <cell r="G114">
            <v>19315.47</v>
          </cell>
          <cell r="H114">
            <v>25054.36</v>
          </cell>
          <cell r="I114">
            <v>30747.33</v>
          </cell>
          <cell r="J114">
            <v>44078.45</v>
          </cell>
          <cell r="K114">
            <v>56060.45</v>
          </cell>
        </row>
        <row r="115">
          <cell r="A115" t="str">
            <v>Logradouro</v>
          </cell>
          <cell r="B115" t="str">
            <v xml:space="preserve">    Logradouro </v>
          </cell>
          <cell r="C115">
            <v>22717.599999999999</v>
          </cell>
          <cell r="D115">
            <v>37996.730000000003</v>
          </cell>
          <cell r="E115">
            <v>11831.84</v>
          </cell>
          <cell r="F115">
            <v>62351.519999999997</v>
          </cell>
          <cell r="G115">
            <v>7777.5</v>
          </cell>
          <cell r="H115">
            <v>3256.21</v>
          </cell>
          <cell r="I115">
            <v>9976.7199999999993</v>
          </cell>
          <cell r="J115">
            <v>11259</v>
          </cell>
          <cell r="K115">
            <v>15317.55</v>
          </cell>
        </row>
        <row r="116">
          <cell r="A116" t="str">
            <v>Lucena</v>
          </cell>
          <cell r="B116" t="str">
            <v xml:space="preserve">    Lucena </v>
          </cell>
          <cell r="C116">
            <v>362173.45</v>
          </cell>
          <cell r="D116">
            <v>532027.32999999996</v>
          </cell>
          <cell r="E116">
            <v>801869.03</v>
          </cell>
          <cell r="F116">
            <v>1040263.63</v>
          </cell>
          <cell r="G116">
            <v>846366.46</v>
          </cell>
          <cell r="H116">
            <v>722886.96</v>
          </cell>
          <cell r="I116">
            <v>890791.31</v>
          </cell>
          <cell r="J116">
            <v>1102886.76</v>
          </cell>
          <cell r="K116">
            <v>1909358.41</v>
          </cell>
        </row>
        <row r="117">
          <cell r="A117" t="str">
            <v>Mãe d'Água</v>
          </cell>
          <cell r="B117" t="str">
            <v xml:space="preserve">    Mãe d'Água </v>
          </cell>
          <cell r="C117">
            <v>4053.49</v>
          </cell>
          <cell r="D117">
            <v>2343.5300000000002</v>
          </cell>
          <cell r="E117">
            <v>2408.54</v>
          </cell>
          <cell r="F117">
            <v>1648.71</v>
          </cell>
          <cell r="G117">
            <v>2135.29</v>
          </cell>
          <cell r="H117">
            <v>6214.48</v>
          </cell>
          <cell r="I117">
            <v>13347.52</v>
          </cell>
          <cell r="J117">
            <v>9777.6200000000008</v>
          </cell>
          <cell r="K117">
            <v>13186.57</v>
          </cell>
        </row>
        <row r="118">
          <cell r="A118" t="str">
            <v>Malta</v>
          </cell>
          <cell r="B118" t="str">
            <v xml:space="preserve">    Malta  </v>
          </cell>
          <cell r="C118">
            <v>18145.68</v>
          </cell>
          <cell r="D118">
            <v>29552.799999999999</v>
          </cell>
          <cell r="E118">
            <v>16050.28</v>
          </cell>
          <cell r="F118">
            <v>11534.26</v>
          </cell>
          <cell r="G118">
            <v>18469.2</v>
          </cell>
          <cell r="H118">
            <v>21275.34</v>
          </cell>
          <cell r="I118">
            <v>24986.87</v>
          </cell>
          <cell r="J118">
            <v>33229.71</v>
          </cell>
          <cell r="K118">
            <v>49007.42</v>
          </cell>
        </row>
        <row r="119">
          <cell r="A119" t="str">
            <v>Mamanguape</v>
          </cell>
          <cell r="B119" t="str">
            <v xml:space="preserve">    Mamanguape </v>
          </cell>
          <cell r="C119">
            <v>2411780.0699999998</v>
          </cell>
          <cell r="D119">
            <v>2518224.54</v>
          </cell>
          <cell r="E119">
            <v>2337579.16</v>
          </cell>
          <cell r="F119">
            <v>4251236.84</v>
          </cell>
          <cell r="G119">
            <v>4356713.74</v>
          </cell>
          <cell r="H119">
            <v>5069231.34</v>
          </cell>
          <cell r="I119">
            <v>7497529.0199999996</v>
          </cell>
          <cell r="J119">
            <v>7217743.7800000003</v>
          </cell>
          <cell r="K119">
            <v>8768454.4499999993</v>
          </cell>
        </row>
        <row r="120">
          <cell r="A120" t="str">
            <v>Manaíra</v>
          </cell>
          <cell r="B120" t="str">
            <v xml:space="preserve">    Manaíra </v>
          </cell>
          <cell r="C120">
            <v>14309.86</v>
          </cell>
          <cell r="D120">
            <v>12598.5</v>
          </cell>
          <cell r="E120">
            <v>17339.82</v>
          </cell>
          <cell r="F120">
            <v>28556.97</v>
          </cell>
          <cell r="G120">
            <v>34449.269999999997</v>
          </cell>
          <cell r="H120">
            <v>47970.12</v>
          </cell>
          <cell r="I120">
            <v>54994.85</v>
          </cell>
          <cell r="J120">
            <v>49588.639999999999</v>
          </cell>
          <cell r="K120">
            <v>80980.27</v>
          </cell>
        </row>
        <row r="121">
          <cell r="A121" t="str">
            <v>Marcação</v>
          </cell>
          <cell r="B121" t="str">
            <v xml:space="preserve">    Marcação  </v>
          </cell>
          <cell r="C121">
            <v>21546.92</v>
          </cell>
          <cell r="D121">
            <v>2657.12</v>
          </cell>
          <cell r="E121">
            <v>1838.6</v>
          </cell>
          <cell r="F121">
            <v>5552.74</v>
          </cell>
          <cell r="G121">
            <v>3962.56</v>
          </cell>
          <cell r="H121">
            <v>7009.27</v>
          </cell>
          <cell r="I121">
            <v>20760.84</v>
          </cell>
          <cell r="J121">
            <v>21789.02</v>
          </cell>
          <cell r="K121">
            <v>18019.810000000001</v>
          </cell>
        </row>
        <row r="122">
          <cell r="A122" t="str">
            <v>Mari</v>
          </cell>
          <cell r="B122" t="str">
            <v xml:space="preserve">    Mari</v>
          </cell>
          <cell r="C122">
            <v>113667.49</v>
          </cell>
          <cell r="D122">
            <v>91854.16</v>
          </cell>
          <cell r="E122">
            <v>132729.20000000001</v>
          </cell>
          <cell r="F122">
            <v>234494.27</v>
          </cell>
          <cell r="G122">
            <v>378590.52</v>
          </cell>
          <cell r="H122">
            <v>718256.54</v>
          </cell>
          <cell r="I122">
            <v>698711.76</v>
          </cell>
          <cell r="J122">
            <v>565072.61</v>
          </cell>
          <cell r="K122">
            <v>785833.51</v>
          </cell>
        </row>
        <row r="123">
          <cell r="A123" t="str">
            <v>Marizópolis</v>
          </cell>
          <cell r="B123" t="str">
            <v xml:space="preserve">    Marizópolis </v>
          </cell>
          <cell r="C123">
            <v>13110.34</v>
          </cell>
          <cell r="D123">
            <v>16049.03</v>
          </cell>
          <cell r="E123">
            <v>15314.96</v>
          </cell>
          <cell r="F123">
            <v>20208.77</v>
          </cell>
          <cell r="G123">
            <v>25601.34</v>
          </cell>
          <cell r="H123">
            <v>52518.44</v>
          </cell>
          <cell r="I123">
            <v>38081.440000000002</v>
          </cell>
          <cell r="J123">
            <v>54338.82</v>
          </cell>
          <cell r="K123">
            <v>77418.720000000001</v>
          </cell>
        </row>
        <row r="124">
          <cell r="A124" t="str">
            <v>Massaranduba</v>
          </cell>
          <cell r="B124" t="str">
            <v xml:space="preserve">    Massaranduba </v>
          </cell>
          <cell r="C124">
            <v>429834.5</v>
          </cell>
          <cell r="D124">
            <v>427997.51</v>
          </cell>
          <cell r="E124">
            <v>75337.100000000006</v>
          </cell>
          <cell r="F124">
            <v>35822.44</v>
          </cell>
          <cell r="G124">
            <v>24483.55</v>
          </cell>
          <cell r="H124">
            <v>26224.46</v>
          </cell>
          <cell r="I124">
            <v>35073.08</v>
          </cell>
          <cell r="J124">
            <v>50707.43</v>
          </cell>
          <cell r="K124">
            <v>85398.55</v>
          </cell>
        </row>
        <row r="125">
          <cell r="A125" t="str">
            <v>Mataraca</v>
          </cell>
          <cell r="B125" t="str">
            <v xml:space="preserve">    Mataraca </v>
          </cell>
          <cell r="C125">
            <v>3580880.51</v>
          </cell>
          <cell r="D125">
            <v>3987642.41</v>
          </cell>
          <cell r="E125">
            <v>2769579.22</v>
          </cell>
          <cell r="F125">
            <v>2873231.18</v>
          </cell>
          <cell r="G125">
            <v>3182909.91</v>
          </cell>
          <cell r="H125">
            <v>3725148.28</v>
          </cell>
          <cell r="I125">
            <v>3540446.35</v>
          </cell>
          <cell r="J125">
            <v>3615260.44</v>
          </cell>
          <cell r="K125">
            <v>3476616.55</v>
          </cell>
        </row>
        <row r="126">
          <cell r="A126" t="str">
            <v>Matinhas</v>
          </cell>
          <cell r="B126" t="str">
            <v xml:space="preserve">    Matinhas </v>
          </cell>
          <cell r="C126">
            <v>109.47</v>
          </cell>
          <cell r="D126">
            <v>2167.4</v>
          </cell>
          <cell r="E126">
            <v>549.37</v>
          </cell>
          <cell r="F126">
            <v>786.4</v>
          </cell>
          <cell r="G126">
            <v>441.34</v>
          </cell>
          <cell r="H126">
            <v>1107.28</v>
          </cell>
          <cell r="I126">
            <v>1724.07</v>
          </cell>
          <cell r="J126">
            <v>1385.67</v>
          </cell>
          <cell r="K126">
            <v>2279.25</v>
          </cell>
        </row>
        <row r="127">
          <cell r="A127" t="str">
            <v>Mato Grosso</v>
          </cell>
          <cell r="B127" t="str">
            <v xml:space="preserve">    Mato Grosso  </v>
          </cell>
          <cell r="C127">
            <v>5766.18</v>
          </cell>
          <cell r="D127">
            <v>4641.54</v>
          </cell>
          <cell r="E127">
            <v>6874.25</v>
          </cell>
          <cell r="F127">
            <v>7124.16</v>
          </cell>
          <cell r="G127">
            <v>7918.02</v>
          </cell>
          <cell r="H127">
            <v>9923.65</v>
          </cell>
          <cell r="I127">
            <v>13883.92</v>
          </cell>
          <cell r="J127">
            <v>13597.09</v>
          </cell>
          <cell r="K127">
            <v>15056.8</v>
          </cell>
        </row>
        <row r="128">
          <cell r="A128" t="str">
            <v>Maturéia</v>
          </cell>
          <cell r="B128" t="str">
            <v xml:space="preserve">    Maturéia </v>
          </cell>
          <cell r="C128">
            <v>286003.32</v>
          </cell>
          <cell r="D128">
            <v>71155.42</v>
          </cell>
          <cell r="E128">
            <v>84212.05</v>
          </cell>
          <cell r="F128">
            <v>69903.19</v>
          </cell>
          <cell r="G128">
            <v>63076.43</v>
          </cell>
          <cell r="H128">
            <v>94967.54</v>
          </cell>
          <cell r="I128">
            <v>154425.31</v>
          </cell>
          <cell r="J128">
            <v>271506.90000000002</v>
          </cell>
          <cell r="K128">
            <v>250084.41</v>
          </cell>
        </row>
        <row r="129">
          <cell r="A129" t="str">
            <v>Mogeiro</v>
          </cell>
          <cell r="B129" t="str">
            <v xml:space="preserve">    Mogeiro </v>
          </cell>
          <cell r="C129">
            <v>187054.03</v>
          </cell>
          <cell r="D129">
            <v>371523.32</v>
          </cell>
          <cell r="E129">
            <v>507547.52</v>
          </cell>
          <cell r="F129">
            <v>810470.57</v>
          </cell>
          <cell r="G129">
            <v>316710.71999999997</v>
          </cell>
          <cell r="H129">
            <v>71964.490000000005</v>
          </cell>
          <cell r="I129">
            <v>95374.97</v>
          </cell>
          <cell r="J129">
            <v>121921.2</v>
          </cell>
          <cell r="K129">
            <v>171742.99</v>
          </cell>
        </row>
        <row r="130">
          <cell r="A130" t="str">
            <v>Montadas</v>
          </cell>
          <cell r="B130" t="str">
            <v xml:space="preserve">    Montadas </v>
          </cell>
          <cell r="C130">
            <v>8501.56</v>
          </cell>
          <cell r="D130">
            <v>10197.86</v>
          </cell>
          <cell r="E130">
            <v>21801.41</v>
          </cell>
          <cell r="F130">
            <v>32782.199999999997</v>
          </cell>
          <cell r="G130">
            <v>21748.65</v>
          </cell>
          <cell r="H130">
            <v>57726.14</v>
          </cell>
          <cell r="I130">
            <v>46143.22</v>
          </cell>
          <cell r="J130">
            <v>52889.69</v>
          </cell>
          <cell r="K130">
            <v>43865.1</v>
          </cell>
        </row>
        <row r="131">
          <cell r="A131" t="str">
            <v>Monte Horebe</v>
          </cell>
          <cell r="B131" t="str">
            <v xml:space="preserve">    Monte Horebe </v>
          </cell>
          <cell r="C131">
            <v>8466.2199999999993</v>
          </cell>
          <cell r="D131">
            <v>8586.16</v>
          </cell>
          <cell r="E131">
            <v>13161.74</v>
          </cell>
          <cell r="F131">
            <v>25666.37</v>
          </cell>
          <cell r="G131">
            <v>27251.119999999999</v>
          </cell>
          <cell r="H131">
            <v>22135.34</v>
          </cell>
          <cell r="I131">
            <v>36697.25</v>
          </cell>
          <cell r="J131">
            <v>38339.22</v>
          </cell>
          <cell r="K131">
            <v>48457.57</v>
          </cell>
        </row>
        <row r="132">
          <cell r="A132" t="str">
            <v>Monteiro</v>
          </cell>
          <cell r="B132" t="str">
            <v xml:space="preserve">    Monteiro  </v>
          </cell>
          <cell r="C132">
            <v>899182.4</v>
          </cell>
          <cell r="D132">
            <v>985630.68</v>
          </cell>
          <cell r="E132">
            <v>1001513.23</v>
          </cell>
          <cell r="F132">
            <v>1516717.37</v>
          </cell>
          <cell r="G132">
            <v>1440784.4</v>
          </cell>
          <cell r="H132">
            <v>1536611.89</v>
          </cell>
          <cell r="I132">
            <v>1675230.18</v>
          </cell>
          <cell r="J132">
            <v>1954316.02</v>
          </cell>
          <cell r="K132">
            <v>2751513.66</v>
          </cell>
        </row>
        <row r="133">
          <cell r="A133" t="str">
            <v>Mulungu</v>
          </cell>
          <cell r="B133" t="str">
            <v xml:space="preserve">    Mulungu </v>
          </cell>
          <cell r="C133">
            <v>73941.62</v>
          </cell>
          <cell r="D133">
            <v>41435.58</v>
          </cell>
          <cell r="E133">
            <v>34380.17</v>
          </cell>
          <cell r="F133">
            <v>63641.919999999998</v>
          </cell>
          <cell r="G133">
            <v>86204.23</v>
          </cell>
          <cell r="H133">
            <v>81299.48</v>
          </cell>
          <cell r="I133">
            <v>116594.74</v>
          </cell>
          <cell r="J133">
            <v>111431.88</v>
          </cell>
          <cell r="K133">
            <v>177040.83</v>
          </cell>
        </row>
        <row r="134">
          <cell r="A134" t="str">
            <v>Natuba</v>
          </cell>
          <cell r="B134" t="str">
            <v xml:space="preserve">    Natuba </v>
          </cell>
          <cell r="C134">
            <v>14450.39</v>
          </cell>
          <cell r="D134">
            <v>21292.75</v>
          </cell>
          <cell r="E134">
            <v>14643.51</v>
          </cell>
          <cell r="F134">
            <v>18087.509999999998</v>
          </cell>
          <cell r="G134">
            <v>18148.89</v>
          </cell>
          <cell r="H134">
            <v>19185.46</v>
          </cell>
          <cell r="I134">
            <v>19455.54</v>
          </cell>
          <cell r="J134">
            <v>28380.91</v>
          </cell>
          <cell r="K134">
            <v>37414.46</v>
          </cell>
        </row>
        <row r="135">
          <cell r="A135" t="str">
            <v>Nazarezinho</v>
          </cell>
          <cell r="B135" t="str">
            <v xml:space="preserve">    Nazarezinho </v>
          </cell>
          <cell r="C135">
            <v>14524.96</v>
          </cell>
          <cell r="D135">
            <v>18771.25</v>
          </cell>
          <cell r="E135">
            <v>17807.32</v>
          </cell>
          <cell r="F135">
            <v>33119.18</v>
          </cell>
          <cell r="G135">
            <v>56163.18</v>
          </cell>
          <cell r="H135">
            <v>58400.79</v>
          </cell>
          <cell r="I135">
            <v>81472.91</v>
          </cell>
          <cell r="J135">
            <v>86931.68</v>
          </cell>
          <cell r="K135">
            <v>96678.19</v>
          </cell>
        </row>
        <row r="136">
          <cell r="A136" t="str">
            <v>Nova Floresta</v>
          </cell>
          <cell r="B136" t="str">
            <v xml:space="preserve">    Nova Floresta </v>
          </cell>
          <cell r="C136">
            <v>162950.79</v>
          </cell>
          <cell r="D136">
            <v>134774.59</v>
          </cell>
          <cell r="E136">
            <v>218328.15</v>
          </cell>
          <cell r="F136">
            <v>236018.73</v>
          </cell>
          <cell r="G136">
            <v>253434.19</v>
          </cell>
          <cell r="H136">
            <v>222241.42</v>
          </cell>
          <cell r="I136">
            <v>239987.06</v>
          </cell>
          <cell r="J136">
            <v>317255.01</v>
          </cell>
          <cell r="K136">
            <v>406625.18</v>
          </cell>
        </row>
        <row r="137">
          <cell r="A137" t="str">
            <v>Nova Olinda</v>
          </cell>
          <cell r="B137" t="str">
            <v xml:space="preserve">    Nova Olinda </v>
          </cell>
          <cell r="C137">
            <v>28420.639999999999</v>
          </cell>
          <cell r="D137">
            <v>27244.11</v>
          </cell>
          <cell r="E137">
            <v>18526.39</v>
          </cell>
          <cell r="F137">
            <v>14811.94</v>
          </cell>
          <cell r="G137">
            <v>37958.78</v>
          </cell>
          <cell r="H137">
            <v>41906.449999999997</v>
          </cell>
          <cell r="I137">
            <v>63763.15</v>
          </cell>
          <cell r="J137">
            <v>64455.21</v>
          </cell>
          <cell r="K137">
            <v>62582.239999999998</v>
          </cell>
        </row>
        <row r="138">
          <cell r="A138" t="str">
            <v>Nova Palmeira</v>
          </cell>
          <cell r="B138" t="str">
            <v xml:space="preserve">    Nova Palmeira </v>
          </cell>
          <cell r="C138">
            <v>20280.98</v>
          </cell>
          <cell r="D138">
            <v>13725.2</v>
          </cell>
          <cell r="E138">
            <v>24101.59</v>
          </cell>
          <cell r="F138">
            <v>12284.2</v>
          </cell>
          <cell r="G138">
            <v>35478.81</v>
          </cell>
          <cell r="H138">
            <v>23637.79</v>
          </cell>
          <cell r="I138">
            <v>32822.22</v>
          </cell>
          <cell r="J138">
            <v>35996.160000000003</v>
          </cell>
          <cell r="K138">
            <v>58694.77</v>
          </cell>
        </row>
        <row r="139">
          <cell r="A139" t="str">
            <v>Olho d'Água</v>
          </cell>
          <cell r="B139" t="str">
            <v xml:space="preserve">    Olho d'Água </v>
          </cell>
          <cell r="C139">
            <v>33868.959999999999</v>
          </cell>
          <cell r="D139">
            <v>34711.68</v>
          </cell>
          <cell r="E139">
            <v>37771.919999999998</v>
          </cell>
          <cell r="F139">
            <v>32720.61</v>
          </cell>
          <cell r="G139">
            <v>24437.18</v>
          </cell>
          <cell r="H139">
            <v>25791.24</v>
          </cell>
          <cell r="I139">
            <v>46930.36</v>
          </cell>
          <cell r="J139">
            <v>44820.01</v>
          </cell>
          <cell r="K139">
            <v>57797.93</v>
          </cell>
        </row>
        <row r="140">
          <cell r="A140" t="str">
            <v>Olivedos</v>
          </cell>
          <cell r="B140" t="str">
            <v xml:space="preserve">    Olivedos </v>
          </cell>
          <cell r="C140">
            <v>9394.99</v>
          </cell>
          <cell r="D140">
            <v>5153.01</v>
          </cell>
          <cell r="E140">
            <v>6200.47</v>
          </cell>
          <cell r="F140">
            <v>7114.81</v>
          </cell>
          <cell r="G140">
            <v>18216.77</v>
          </cell>
          <cell r="H140">
            <v>14594.82</v>
          </cell>
          <cell r="I140">
            <v>13526.04</v>
          </cell>
          <cell r="J140">
            <v>21996.959999999999</v>
          </cell>
          <cell r="K140">
            <v>16817.46</v>
          </cell>
        </row>
        <row r="141">
          <cell r="A141" t="str">
            <v>Ouro Velho</v>
          </cell>
          <cell r="B141" t="str">
            <v xml:space="preserve">    Ouro Velho </v>
          </cell>
          <cell r="C141">
            <v>53796.56</v>
          </cell>
          <cell r="D141">
            <v>77198.92</v>
          </cell>
          <cell r="E141">
            <v>71355.399999999994</v>
          </cell>
          <cell r="F141">
            <v>67708.94</v>
          </cell>
          <cell r="G141">
            <v>57995.93</v>
          </cell>
          <cell r="H141">
            <v>56184.1</v>
          </cell>
          <cell r="I141">
            <v>140781.56</v>
          </cell>
          <cell r="J141">
            <v>153646.70000000001</v>
          </cell>
          <cell r="K141">
            <v>121061.69</v>
          </cell>
        </row>
        <row r="142">
          <cell r="A142" t="str">
            <v>Parari</v>
          </cell>
          <cell r="B142" t="str">
            <v xml:space="preserve">    Parari </v>
          </cell>
          <cell r="C142">
            <v>722.95</v>
          </cell>
          <cell r="D142">
            <v>548.85</v>
          </cell>
          <cell r="E142">
            <v>2426.9899999999998</v>
          </cell>
          <cell r="F142">
            <v>73.72</v>
          </cell>
          <cell r="G142">
            <v>536</v>
          </cell>
          <cell r="H142">
            <v>2036.96</v>
          </cell>
          <cell r="I142">
            <v>5551.18</v>
          </cell>
          <cell r="J142">
            <v>5912.27</v>
          </cell>
          <cell r="K142">
            <v>5831.7</v>
          </cell>
        </row>
        <row r="143">
          <cell r="A143" t="str">
            <v>Passagem</v>
          </cell>
          <cell r="B143" t="str">
            <v xml:space="preserve">    Passagem </v>
          </cell>
          <cell r="C143">
            <v>3249.28</v>
          </cell>
          <cell r="D143">
            <v>3388.01</v>
          </cell>
          <cell r="E143">
            <v>5329.69</v>
          </cell>
          <cell r="F143">
            <v>5717.01</v>
          </cell>
          <cell r="G143">
            <v>4776.59</v>
          </cell>
          <cell r="H143">
            <v>11537.98</v>
          </cell>
          <cell r="I143">
            <v>24424.720000000001</v>
          </cell>
          <cell r="J143">
            <v>21386.76</v>
          </cell>
          <cell r="K143">
            <v>26614.87</v>
          </cell>
        </row>
        <row r="144">
          <cell r="A144" t="str">
            <v>Patos</v>
          </cell>
          <cell r="B144" t="str">
            <v xml:space="preserve">    Patos </v>
          </cell>
          <cell r="C144">
            <v>25549266.489999998</v>
          </cell>
          <cell r="D144">
            <v>27043460.34</v>
          </cell>
          <cell r="E144">
            <v>32287383.07</v>
          </cell>
          <cell r="F144">
            <v>35217506.109999999</v>
          </cell>
          <cell r="G144">
            <v>31544935.109999999</v>
          </cell>
          <cell r="H144">
            <v>14902211.43</v>
          </cell>
          <cell r="I144">
            <v>18741795.98</v>
          </cell>
          <cell r="J144">
            <v>20592953.25</v>
          </cell>
          <cell r="K144">
            <v>24667662.800000001</v>
          </cell>
        </row>
        <row r="145">
          <cell r="A145" t="str">
            <v>Paulista</v>
          </cell>
          <cell r="B145" t="str">
            <v xml:space="preserve">    Paulista  </v>
          </cell>
          <cell r="C145">
            <v>73514.17</v>
          </cell>
          <cell r="D145">
            <v>57481.05</v>
          </cell>
          <cell r="E145">
            <v>217767.85</v>
          </cell>
          <cell r="F145">
            <v>198848.88</v>
          </cell>
          <cell r="G145">
            <v>159674.34</v>
          </cell>
          <cell r="H145">
            <v>220655.05</v>
          </cell>
          <cell r="I145">
            <v>380016.04</v>
          </cell>
          <cell r="J145">
            <v>357640.56</v>
          </cell>
          <cell r="K145">
            <v>383570.14</v>
          </cell>
        </row>
        <row r="146">
          <cell r="A146" t="str">
            <v>Pedra Branca</v>
          </cell>
          <cell r="B146" t="str">
            <v xml:space="preserve">    Pedra Branca  </v>
          </cell>
          <cell r="C146">
            <v>9086.5400000000009</v>
          </cell>
          <cell r="D146">
            <v>6953.1</v>
          </cell>
          <cell r="E146">
            <v>10493.78</v>
          </cell>
          <cell r="F146">
            <v>11624.54</v>
          </cell>
          <cell r="G146">
            <v>17260.52</v>
          </cell>
          <cell r="H146">
            <v>14734</v>
          </cell>
          <cell r="I146">
            <v>21966.99</v>
          </cell>
          <cell r="J146">
            <v>23717.87</v>
          </cell>
          <cell r="K146">
            <v>31124.6</v>
          </cell>
        </row>
        <row r="147">
          <cell r="A147" t="str">
            <v>Pedra Lavrada</v>
          </cell>
          <cell r="B147" t="str">
            <v xml:space="preserve">    Pedra Lavrada </v>
          </cell>
          <cell r="C147">
            <v>444780.76</v>
          </cell>
          <cell r="D147">
            <v>481356.38</v>
          </cell>
          <cell r="E147">
            <v>491300.09</v>
          </cell>
          <cell r="F147">
            <v>653851.52</v>
          </cell>
          <cell r="G147">
            <v>747882.1</v>
          </cell>
          <cell r="H147">
            <v>701472.95</v>
          </cell>
          <cell r="I147">
            <v>1175557.3899999999</v>
          </cell>
          <cell r="J147">
            <v>1082321.1499999999</v>
          </cell>
          <cell r="K147">
            <v>1156061.05</v>
          </cell>
        </row>
        <row r="148">
          <cell r="A148" t="str">
            <v>Pedras de Fogo</v>
          </cell>
          <cell r="B148" t="str">
            <v xml:space="preserve">    Pedras de Fogo </v>
          </cell>
          <cell r="C148">
            <v>988047.99</v>
          </cell>
          <cell r="D148">
            <v>1188952.97</v>
          </cell>
          <cell r="E148">
            <v>1212850.05</v>
          </cell>
          <cell r="F148">
            <v>2156767.5699999998</v>
          </cell>
          <cell r="G148">
            <v>2371517.17</v>
          </cell>
          <cell r="H148">
            <v>3361400</v>
          </cell>
          <cell r="I148">
            <v>5266153.29</v>
          </cell>
          <cell r="J148">
            <v>3066471.19</v>
          </cell>
          <cell r="K148">
            <v>4551417.42</v>
          </cell>
        </row>
        <row r="149">
          <cell r="A149" t="str">
            <v>Pedro Régis</v>
          </cell>
          <cell r="B149" t="str">
            <v xml:space="preserve">    Pedro Régis </v>
          </cell>
          <cell r="C149">
            <v>949.37</v>
          </cell>
          <cell r="D149">
            <v>2673.44</v>
          </cell>
          <cell r="E149">
            <v>1245.21</v>
          </cell>
          <cell r="F149">
            <v>6942.71</v>
          </cell>
          <cell r="G149">
            <v>23035.040000000001</v>
          </cell>
          <cell r="H149">
            <v>21972.46</v>
          </cell>
          <cell r="I149">
            <v>17917.23</v>
          </cell>
          <cell r="J149">
            <v>15958.79</v>
          </cell>
          <cell r="K149">
            <v>23653.99</v>
          </cell>
        </row>
        <row r="150">
          <cell r="A150" t="str">
            <v>Piancó</v>
          </cell>
          <cell r="B150" t="str">
            <v xml:space="preserve">    Piancó </v>
          </cell>
          <cell r="C150">
            <v>321813.96000000002</v>
          </cell>
          <cell r="D150">
            <v>332809.89</v>
          </cell>
          <cell r="E150">
            <v>339989.83</v>
          </cell>
          <cell r="F150">
            <v>424424.03</v>
          </cell>
          <cell r="G150">
            <v>428180.85</v>
          </cell>
          <cell r="H150">
            <v>515893.74</v>
          </cell>
          <cell r="I150">
            <v>595495.47</v>
          </cell>
          <cell r="J150">
            <v>632704.68999999994</v>
          </cell>
          <cell r="K150">
            <v>778425.95</v>
          </cell>
        </row>
        <row r="151">
          <cell r="A151" t="str">
            <v>Picuí</v>
          </cell>
          <cell r="B151" t="str">
            <v xml:space="preserve">    Picuí </v>
          </cell>
          <cell r="C151">
            <v>475942.98</v>
          </cell>
          <cell r="D151">
            <v>604465.48</v>
          </cell>
          <cell r="E151">
            <v>793198.35</v>
          </cell>
          <cell r="F151">
            <v>1072958.3799999999</v>
          </cell>
          <cell r="G151">
            <v>1071723.24</v>
          </cell>
          <cell r="H151">
            <v>921716.1</v>
          </cell>
          <cell r="I151">
            <v>1118040.94</v>
          </cell>
          <cell r="J151">
            <v>1070620.06</v>
          </cell>
          <cell r="K151">
            <v>1237964.3799999999</v>
          </cell>
        </row>
        <row r="152">
          <cell r="A152" t="str">
            <v>Pilar</v>
          </cell>
          <cell r="B152" t="str">
            <v xml:space="preserve">    Pilar </v>
          </cell>
          <cell r="C152">
            <v>128671.44</v>
          </cell>
          <cell r="D152">
            <v>245499.46</v>
          </cell>
          <cell r="E152">
            <v>137662.39999999999</v>
          </cell>
          <cell r="F152">
            <v>187886.99</v>
          </cell>
          <cell r="G152">
            <v>219116.52</v>
          </cell>
          <cell r="H152">
            <v>279734.15000000002</v>
          </cell>
          <cell r="I152">
            <v>294803.7</v>
          </cell>
          <cell r="J152">
            <v>284689.69</v>
          </cell>
          <cell r="K152">
            <v>399389.33</v>
          </cell>
        </row>
        <row r="153">
          <cell r="A153" t="str">
            <v>Pilões</v>
          </cell>
          <cell r="B153" t="str">
            <v xml:space="preserve">    Pilões </v>
          </cell>
          <cell r="C153">
            <v>54979.9</v>
          </cell>
          <cell r="D153">
            <v>22501.02</v>
          </cell>
          <cell r="E153">
            <v>23050.46</v>
          </cell>
          <cell r="F153">
            <v>59145.56</v>
          </cell>
          <cell r="G153">
            <v>86906.48</v>
          </cell>
          <cell r="H153">
            <v>17471.87</v>
          </cell>
          <cell r="I153">
            <v>44384.03</v>
          </cell>
          <cell r="J153">
            <v>58558.74</v>
          </cell>
          <cell r="K153">
            <v>69584.649999999994</v>
          </cell>
        </row>
        <row r="154">
          <cell r="A154" t="str">
            <v>Pilõezinhos</v>
          </cell>
          <cell r="B154" t="str">
            <v xml:space="preserve">    Pilõezinhos </v>
          </cell>
          <cell r="C154">
            <v>3523.66</v>
          </cell>
          <cell r="D154">
            <v>18368.34</v>
          </cell>
          <cell r="E154">
            <v>11515.12</v>
          </cell>
          <cell r="F154">
            <v>8411.01</v>
          </cell>
          <cell r="G154">
            <v>5849.69</v>
          </cell>
          <cell r="H154">
            <v>3489.33</v>
          </cell>
          <cell r="I154">
            <v>8519.36</v>
          </cell>
          <cell r="J154">
            <v>4006.25</v>
          </cell>
          <cell r="K154">
            <v>9615.84</v>
          </cell>
        </row>
        <row r="155">
          <cell r="A155" t="str">
            <v>Pirpirituba</v>
          </cell>
          <cell r="B155" t="str">
            <v xml:space="preserve">    Pirpirituba </v>
          </cell>
          <cell r="C155">
            <v>113912.1</v>
          </cell>
          <cell r="D155">
            <v>121363.36</v>
          </cell>
          <cell r="E155">
            <v>176522.69</v>
          </cell>
          <cell r="F155">
            <v>197334.06</v>
          </cell>
          <cell r="G155">
            <v>147226.29999999999</v>
          </cell>
          <cell r="H155">
            <v>124062.54</v>
          </cell>
          <cell r="I155">
            <v>141594.29</v>
          </cell>
          <cell r="J155">
            <v>182016.49</v>
          </cell>
          <cell r="K155">
            <v>162207.66</v>
          </cell>
        </row>
        <row r="156">
          <cell r="A156" t="str">
            <v>Pitimbu</v>
          </cell>
          <cell r="B156" t="str">
            <v xml:space="preserve">    Pitimbu </v>
          </cell>
          <cell r="C156">
            <v>92475.07</v>
          </cell>
          <cell r="D156">
            <v>61209.31</v>
          </cell>
          <cell r="E156">
            <v>78057.72</v>
          </cell>
          <cell r="F156">
            <v>105003.12</v>
          </cell>
          <cell r="G156">
            <v>70016.399999999994</v>
          </cell>
          <cell r="H156">
            <v>73184.97</v>
          </cell>
          <cell r="I156">
            <v>79311.64</v>
          </cell>
          <cell r="J156">
            <v>78638.36</v>
          </cell>
          <cell r="K156">
            <v>105065.12</v>
          </cell>
        </row>
        <row r="157">
          <cell r="A157" t="str">
            <v>Pocinhos</v>
          </cell>
          <cell r="B157" t="str">
            <v xml:space="preserve">    Pocinhos </v>
          </cell>
          <cell r="C157">
            <v>327698.62</v>
          </cell>
          <cell r="D157">
            <v>268048.92</v>
          </cell>
          <cell r="E157">
            <v>448465.38</v>
          </cell>
          <cell r="F157">
            <v>538055.93000000005</v>
          </cell>
          <cell r="G157">
            <v>470329.67</v>
          </cell>
          <cell r="H157">
            <v>402814.6</v>
          </cell>
          <cell r="I157">
            <v>607601</v>
          </cell>
          <cell r="J157">
            <v>683905.3</v>
          </cell>
          <cell r="K157">
            <v>847572.23</v>
          </cell>
        </row>
        <row r="158">
          <cell r="A158" t="str">
            <v>Poço Dantas</v>
          </cell>
          <cell r="B158" t="str">
            <v xml:space="preserve">    Poço Dantas </v>
          </cell>
          <cell r="C158">
            <v>1740.64</v>
          </cell>
          <cell r="D158">
            <v>3305.17</v>
          </cell>
          <cell r="E158">
            <v>2979.98</v>
          </cell>
          <cell r="F158">
            <v>2320.5100000000002</v>
          </cell>
          <cell r="G158">
            <v>13839.69</v>
          </cell>
          <cell r="H158">
            <v>8980.65</v>
          </cell>
          <cell r="I158">
            <v>8409.9</v>
          </cell>
          <cell r="J158">
            <v>43296.91</v>
          </cell>
          <cell r="K158">
            <v>18759.669999999998</v>
          </cell>
        </row>
        <row r="159">
          <cell r="A159" t="str">
            <v>Poço de José de Moura</v>
          </cell>
          <cell r="B159" t="str">
            <v xml:space="preserve">    Poço de J. de Moura </v>
          </cell>
          <cell r="C159">
            <v>4046.55</v>
          </cell>
          <cell r="D159">
            <v>4782.57</v>
          </cell>
          <cell r="E159">
            <v>4873.71</v>
          </cell>
          <cell r="F159">
            <v>4348.3999999999996</v>
          </cell>
          <cell r="G159">
            <v>7528.34</v>
          </cell>
          <cell r="H159">
            <v>11158.94</v>
          </cell>
          <cell r="I159">
            <v>11196.24</v>
          </cell>
          <cell r="J159">
            <v>15987.18</v>
          </cell>
          <cell r="K159">
            <v>18754.849999999999</v>
          </cell>
        </row>
        <row r="160">
          <cell r="A160" t="str">
            <v>Pombal</v>
          </cell>
          <cell r="B160" t="str">
            <v xml:space="preserve">    Pombal </v>
          </cell>
          <cell r="C160">
            <v>1018181.93</v>
          </cell>
          <cell r="D160">
            <v>1133733.24</v>
          </cell>
          <cell r="E160">
            <v>1288004.28</v>
          </cell>
          <cell r="F160">
            <v>1634483.05</v>
          </cell>
          <cell r="G160">
            <v>1991557.79</v>
          </cell>
          <cell r="H160">
            <v>2092787.31</v>
          </cell>
          <cell r="I160">
            <v>2392740.66</v>
          </cell>
          <cell r="J160">
            <v>2538222.58</v>
          </cell>
          <cell r="K160">
            <v>2792283.11</v>
          </cell>
        </row>
        <row r="161">
          <cell r="A161" t="str">
            <v>Prata</v>
          </cell>
          <cell r="B161" t="str">
            <v xml:space="preserve">    Prata </v>
          </cell>
          <cell r="C161">
            <v>13749.77</v>
          </cell>
          <cell r="D161">
            <v>24221.05</v>
          </cell>
          <cell r="E161">
            <v>21531.37</v>
          </cell>
          <cell r="F161">
            <v>23353.51</v>
          </cell>
          <cell r="G161">
            <v>34175.279999999999</v>
          </cell>
          <cell r="H161">
            <v>36654.75</v>
          </cell>
          <cell r="I161">
            <v>45233.48</v>
          </cell>
          <cell r="J161">
            <v>47590.87</v>
          </cell>
          <cell r="K161">
            <v>67506.320000000007</v>
          </cell>
        </row>
        <row r="162">
          <cell r="A162" t="str">
            <v>Princesa Isabel</v>
          </cell>
          <cell r="B162" t="str">
            <v xml:space="preserve">    Princesa Isabel </v>
          </cell>
          <cell r="C162">
            <v>424686.75</v>
          </cell>
          <cell r="D162">
            <v>678746.79</v>
          </cell>
          <cell r="E162">
            <v>1049948.72</v>
          </cell>
          <cell r="F162">
            <v>1024116.77</v>
          </cell>
          <cell r="G162">
            <v>892396.92</v>
          </cell>
          <cell r="H162">
            <v>721779.14</v>
          </cell>
          <cell r="I162">
            <v>648321.98</v>
          </cell>
          <cell r="J162">
            <v>651406.86</v>
          </cell>
          <cell r="K162">
            <v>995731.76</v>
          </cell>
        </row>
        <row r="163">
          <cell r="A163" t="str">
            <v>Puxinanã</v>
          </cell>
          <cell r="B163" t="str">
            <v xml:space="preserve">    Puxinanã </v>
          </cell>
          <cell r="C163">
            <v>113592.49</v>
          </cell>
          <cell r="D163">
            <v>111476.35</v>
          </cell>
          <cell r="E163">
            <v>89090.12</v>
          </cell>
          <cell r="F163">
            <v>105406.76</v>
          </cell>
          <cell r="G163">
            <v>127172.37</v>
          </cell>
          <cell r="H163">
            <v>113590.7</v>
          </cell>
          <cell r="I163">
            <v>175628.63</v>
          </cell>
          <cell r="J163">
            <v>169247.15</v>
          </cell>
          <cell r="K163">
            <v>195775.75</v>
          </cell>
        </row>
        <row r="164">
          <cell r="A164" t="str">
            <v>Queimadas</v>
          </cell>
          <cell r="B164" t="str">
            <v xml:space="preserve">    Queimadas </v>
          </cell>
          <cell r="C164">
            <v>1342952.57</v>
          </cell>
          <cell r="D164">
            <v>1297908.0900000001</v>
          </cell>
          <cell r="E164">
            <v>2094170.99</v>
          </cell>
          <cell r="F164">
            <v>2481558.4900000002</v>
          </cell>
          <cell r="G164">
            <v>2606413.8199999998</v>
          </cell>
          <cell r="H164">
            <v>2389563.4300000002</v>
          </cell>
          <cell r="I164">
            <v>3906057.39</v>
          </cell>
          <cell r="J164">
            <v>4915429.2</v>
          </cell>
          <cell r="K164">
            <v>4583774.9400000004</v>
          </cell>
        </row>
        <row r="165">
          <cell r="A165" t="str">
            <v>Quixabá</v>
          </cell>
          <cell r="B165" t="str">
            <v xml:space="preserve">    Quixaba </v>
          </cell>
          <cell r="C165">
            <v>463.86</v>
          </cell>
          <cell r="D165">
            <v>274.25</v>
          </cell>
          <cell r="E165">
            <v>268.75</v>
          </cell>
          <cell r="F165">
            <v>166.13</v>
          </cell>
          <cell r="G165">
            <v>169.15</v>
          </cell>
          <cell r="H165">
            <v>492.24</v>
          </cell>
          <cell r="I165">
            <v>34376.879999999997</v>
          </cell>
          <cell r="J165">
            <v>32694.92</v>
          </cell>
          <cell r="K165">
            <v>49211.82</v>
          </cell>
        </row>
        <row r="166">
          <cell r="A166" t="str">
            <v>Remígio</v>
          </cell>
          <cell r="B166" t="str">
            <v xml:space="preserve">    Remígio </v>
          </cell>
          <cell r="C166">
            <v>237292.06</v>
          </cell>
          <cell r="D166">
            <v>332772.47999999998</v>
          </cell>
          <cell r="E166">
            <v>291508.94</v>
          </cell>
          <cell r="F166">
            <v>468778.34</v>
          </cell>
          <cell r="G166">
            <v>426711.1</v>
          </cell>
          <cell r="H166">
            <v>420404.7</v>
          </cell>
          <cell r="I166">
            <v>581106.68999999994</v>
          </cell>
          <cell r="J166">
            <v>628185.84</v>
          </cell>
          <cell r="K166">
            <v>654037.42000000004</v>
          </cell>
        </row>
        <row r="167">
          <cell r="A167" t="str">
            <v>Riachão</v>
          </cell>
          <cell r="B167" t="str">
            <v xml:space="preserve">    Riachão </v>
          </cell>
          <cell r="C167">
            <v>5832.74</v>
          </cell>
          <cell r="D167">
            <v>7546.84</v>
          </cell>
          <cell r="E167">
            <v>20418.43</v>
          </cell>
          <cell r="F167">
            <v>11276.08</v>
          </cell>
          <cell r="G167">
            <v>10573.48</v>
          </cell>
          <cell r="H167">
            <v>11287.97</v>
          </cell>
          <cell r="I167">
            <v>14296.22</v>
          </cell>
          <cell r="J167">
            <v>16404.03</v>
          </cell>
          <cell r="K167">
            <v>18889.060000000001</v>
          </cell>
        </row>
        <row r="168">
          <cell r="A168" t="str">
            <v>Riachão do Bacamarte</v>
          </cell>
          <cell r="B168" t="str">
            <v xml:space="preserve">    Riachão do Bacamarte </v>
          </cell>
          <cell r="C168">
            <v>6654.26</v>
          </cell>
          <cell r="D168">
            <v>3602.48</v>
          </cell>
          <cell r="E168">
            <v>1034.71</v>
          </cell>
          <cell r="F168">
            <v>3578.45</v>
          </cell>
          <cell r="G168">
            <v>2855.13</v>
          </cell>
          <cell r="H168">
            <v>6926.29</v>
          </cell>
          <cell r="I168">
            <v>10688.79</v>
          </cell>
          <cell r="J168">
            <v>5411.63</v>
          </cell>
          <cell r="K168">
            <v>12284.48</v>
          </cell>
        </row>
        <row r="169">
          <cell r="A169" t="str">
            <v>Riachão do Poço</v>
          </cell>
          <cell r="B169" t="str">
            <v xml:space="preserve">    Riachão do Poço  </v>
          </cell>
          <cell r="C169">
            <v>1771.14</v>
          </cell>
          <cell r="D169">
            <v>1989.89</v>
          </cell>
          <cell r="E169">
            <v>2160.1999999999998</v>
          </cell>
          <cell r="F169">
            <v>1274.25</v>
          </cell>
          <cell r="G169">
            <v>2212.0300000000002</v>
          </cell>
          <cell r="H169">
            <v>4532.4399999999996</v>
          </cell>
          <cell r="I169">
            <v>24747.93</v>
          </cell>
          <cell r="J169">
            <v>45881.9</v>
          </cell>
          <cell r="K169">
            <v>2903.27</v>
          </cell>
        </row>
        <row r="170">
          <cell r="A170" t="str">
            <v>Riacho de Santo Antônio</v>
          </cell>
          <cell r="B170" t="str">
            <v xml:space="preserve">    Riacho de S. Antônio </v>
          </cell>
          <cell r="C170">
            <v>4654.67</v>
          </cell>
          <cell r="D170">
            <v>5993.07</v>
          </cell>
          <cell r="E170">
            <v>3537.59</v>
          </cell>
          <cell r="F170">
            <v>2217.34</v>
          </cell>
          <cell r="G170">
            <v>2442.29</v>
          </cell>
          <cell r="H170">
            <v>2697.81</v>
          </cell>
          <cell r="I170">
            <v>2814.54</v>
          </cell>
          <cell r="J170">
            <v>5051.84</v>
          </cell>
          <cell r="K170">
            <v>7228.95</v>
          </cell>
        </row>
        <row r="171">
          <cell r="A171" t="str">
            <v>Riacho dos Cavalos</v>
          </cell>
          <cell r="B171" t="str">
            <v xml:space="preserve">    Riacho  dos Cavalos </v>
          </cell>
          <cell r="C171">
            <v>45816.62</v>
          </cell>
          <cell r="D171">
            <v>51899.93</v>
          </cell>
          <cell r="E171">
            <v>59606.58</v>
          </cell>
          <cell r="F171">
            <v>79622.649999999994</v>
          </cell>
          <cell r="G171">
            <v>138142.17000000001</v>
          </cell>
          <cell r="H171">
            <v>179528.51</v>
          </cell>
          <cell r="I171">
            <v>264014.65000000002</v>
          </cell>
          <cell r="J171">
            <v>367017.58</v>
          </cell>
          <cell r="K171">
            <v>412191.62</v>
          </cell>
        </row>
        <row r="172">
          <cell r="A172" t="str">
            <v>Rio Tinto</v>
          </cell>
          <cell r="B172" t="str">
            <v xml:space="preserve">    Rio Tinto </v>
          </cell>
          <cell r="C172">
            <v>219521.57</v>
          </cell>
          <cell r="D172">
            <v>294013.32</v>
          </cell>
          <cell r="E172">
            <v>641189.03</v>
          </cell>
          <cell r="F172">
            <v>685916.62</v>
          </cell>
          <cell r="G172">
            <v>749038.01</v>
          </cell>
          <cell r="H172">
            <v>734777.04</v>
          </cell>
          <cell r="I172">
            <v>1045710.97</v>
          </cell>
          <cell r="J172">
            <v>897983.36</v>
          </cell>
          <cell r="K172">
            <v>1115880.1100000001</v>
          </cell>
        </row>
        <row r="173">
          <cell r="A173" t="str">
            <v>Salgadinho</v>
          </cell>
          <cell r="B173" t="str">
            <v xml:space="preserve">    Salgadinho </v>
          </cell>
          <cell r="C173">
            <v>11101.8</v>
          </cell>
          <cell r="D173">
            <v>1339.89</v>
          </cell>
          <cell r="E173">
            <v>3813.13</v>
          </cell>
          <cell r="F173">
            <v>7947.46</v>
          </cell>
          <cell r="G173">
            <v>3268.23</v>
          </cell>
          <cell r="H173">
            <v>3539.23</v>
          </cell>
          <cell r="I173">
            <v>13112.83</v>
          </cell>
          <cell r="J173">
            <v>12363.6</v>
          </cell>
          <cell r="K173">
            <v>15733.58</v>
          </cell>
        </row>
        <row r="174">
          <cell r="A174" t="str">
            <v>Salgado de São Félix</v>
          </cell>
          <cell r="B174" t="str">
            <v xml:space="preserve">    Salgado de São Félix </v>
          </cell>
          <cell r="C174">
            <v>37371.440000000002</v>
          </cell>
          <cell r="D174">
            <v>45360.91</v>
          </cell>
          <cell r="E174">
            <v>47024.800000000003</v>
          </cell>
          <cell r="F174">
            <v>62211.08</v>
          </cell>
          <cell r="G174">
            <v>72080.33</v>
          </cell>
          <cell r="H174">
            <v>62981.440000000002</v>
          </cell>
          <cell r="I174">
            <v>81268.210000000006</v>
          </cell>
          <cell r="J174">
            <v>70575.25</v>
          </cell>
          <cell r="K174">
            <v>93288.14</v>
          </cell>
        </row>
        <row r="175">
          <cell r="A175" t="str">
            <v>Santa Cecília</v>
          </cell>
          <cell r="B175" t="str">
            <v xml:space="preserve">    Santa Cecília </v>
          </cell>
          <cell r="C175">
            <v>39912.39</v>
          </cell>
          <cell r="D175">
            <v>48276.5</v>
          </cell>
          <cell r="E175">
            <v>45163.91</v>
          </cell>
          <cell r="F175">
            <v>39985.79</v>
          </cell>
          <cell r="G175">
            <v>74836.53</v>
          </cell>
          <cell r="H175">
            <v>54860.35</v>
          </cell>
          <cell r="I175">
            <v>88905.01</v>
          </cell>
          <cell r="J175">
            <v>128328.95</v>
          </cell>
          <cell r="K175">
            <v>178615.5</v>
          </cell>
        </row>
        <row r="176">
          <cell r="A176" t="str">
            <v>Santa Cruz</v>
          </cell>
          <cell r="B176" t="str">
            <v xml:space="preserve">    Santa Cruz </v>
          </cell>
          <cell r="C176">
            <v>46981.65</v>
          </cell>
          <cell r="D176">
            <v>41634.33</v>
          </cell>
          <cell r="E176">
            <v>35343.160000000003</v>
          </cell>
          <cell r="F176">
            <v>57217.16</v>
          </cell>
          <cell r="G176">
            <v>57118.76</v>
          </cell>
          <cell r="H176">
            <v>60613.14</v>
          </cell>
          <cell r="I176">
            <v>77004.52</v>
          </cell>
          <cell r="J176">
            <v>116171.34</v>
          </cell>
          <cell r="K176">
            <v>162743.29</v>
          </cell>
        </row>
        <row r="177">
          <cell r="A177" t="str">
            <v>Santa Helena</v>
          </cell>
          <cell r="B177" t="str">
            <v xml:space="preserve">    Santa Helena  </v>
          </cell>
          <cell r="C177">
            <v>15832.38</v>
          </cell>
          <cell r="D177">
            <v>9149.76</v>
          </cell>
          <cell r="E177">
            <v>11748.09</v>
          </cell>
          <cell r="F177">
            <v>10348.290000000001</v>
          </cell>
          <cell r="G177">
            <v>15989.31</v>
          </cell>
          <cell r="H177">
            <v>17363.57</v>
          </cell>
          <cell r="I177">
            <v>31324.59</v>
          </cell>
          <cell r="J177">
            <v>33551.01</v>
          </cell>
          <cell r="K177">
            <v>41066.74</v>
          </cell>
        </row>
        <row r="178">
          <cell r="A178" t="str">
            <v>Santa Inês</v>
          </cell>
          <cell r="B178" t="str">
            <v xml:space="preserve">    Santa Inês </v>
          </cell>
          <cell r="C178">
            <v>1317.32</v>
          </cell>
          <cell r="D178">
            <v>572.78</v>
          </cell>
          <cell r="E178">
            <v>604.54</v>
          </cell>
          <cell r="F178">
            <v>782.81</v>
          </cell>
          <cell r="G178">
            <v>3030.55</v>
          </cell>
          <cell r="H178">
            <v>22002.63</v>
          </cell>
          <cell r="I178">
            <v>88471.82</v>
          </cell>
          <cell r="J178">
            <v>14016.14</v>
          </cell>
          <cell r="K178">
            <v>9435.68</v>
          </cell>
        </row>
        <row r="179">
          <cell r="A179" t="str">
            <v>Santa Luzia</v>
          </cell>
          <cell r="B179" t="str">
            <v xml:space="preserve">    Santa Luzia  </v>
          </cell>
          <cell r="C179">
            <v>444608.64</v>
          </cell>
          <cell r="D179">
            <v>493865.05</v>
          </cell>
          <cell r="E179">
            <v>669945.59999999998</v>
          </cell>
          <cell r="F179">
            <v>867705.05</v>
          </cell>
          <cell r="G179">
            <v>1203917.1599999999</v>
          </cell>
          <cell r="H179">
            <v>944467.3</v>
          </cell>
          <cell r="I179">
            <v>1074632.43</v>
          </cell>
          <cell r="J179">
            <v>897130.12</v>
          </cell>
          <cell r="K179">
            <v>1153208.93</v>
          </cell>
        </row>
        <row r="180">
          <cell r="A180" t="str">
            <v>Santa Rita</v>
          </cell>
          <cell r="B180" t="str">
            <v xml:space="preserve">    Santa Rita  </v>
          </cell>
          <cell r="C180">
            <v>11859369.630000001</v>
          </cell>
          <cell r="D180">
            <v>9305759.4199999999</v>
          </cell>
          <cell r="E180">
            <v>10647503.26</v>
          </cell>
          <cell r="F180">
            <v>14676470.51</v>
          </cell>
          <cell r="G180">
            <v>16130948.939999999</v>
          </cell>
          <cell r="H180">
            <v>33519122.300000001</v>
          </cell>
          <cell r="I180">
            <v>39772586.75</v>
          </cell>
          <cell r="J180">
            <v>43283591.869999997</v>
          </cell>
          <cell r="K180">
            <v>41256265.649999999</v>
          </cell>
        </row>
        <row r="181">
          <cell r="A181" t="str">
            <v>Santa Teresinha</v>
          </cell>
          <cell r="B181" t="str">
            <v xml:space="preserve">    Santa  Teresinha</v>
          </cell>
          <cell r="C181">
            <v>10522.71</v>
          </cell>
          <cell r="D181">
            <v>36448.74</v>
          </cell>
          <cell r="E181">
            <v>32605.23</v>
          </cell>
          <cell r="F181">
            <v>104379.49</v>
          </cell>
          <cell r="G181">
            <v>48330.77</v>
          </cell>
          <cell r="H181">
            <v>65693.37</v>
          </cell>
          <cell r="I181">
            <v>91497.65</v>
          </cell>
          <cell r="J181">
            <v>75340</v>
          </cell>
          <cell r="K181">
            <v>108454.33</v>
          </cell>
        </row>
        <row r="182">
          <cell r="A182" t="str">
            <v>Santana de Mangueira</v>
          </cell>
          <cell r="B182" t="str">
            <v xml:space="preserve">    Santana de Mangueira  </v>
          </cell>
          <cell r="C182">
            <v>15810.21</v>
          </cell>
          <cell r="D182">
            <v>13408.28</v>
          </cell>
          <cell r="E182">
            <v>17912.23</v>
          </cell>
          <cell r="F182">
            <v>25990.02</v>
          </cell>
          <cell r="G182">
            <v>30002.36</v>
          </cell>
          <cell r="H182">
            <v>28454</v>
          </cell>
          <cell r="I182">
            <v>35954.129999999997</v>
          </cell>
          <cell r="J182">
            <v>49051.02</v>
          </cell>
          <cell r="K182">
            <v>47635.13</v>
          </cell>
        </row>
        <row r="183">
          <cell r="A183" t="str">
            <v>Santana dos Garrotes</v>
          </cell>
          <cell r="B183" t="str">
            <v xml:space="preserve">    Santana dos Garrotes </v>
          </cell>
          <cell r="C183">
            <v>18681.95</v>
          </cell>
          <cell r="D183">
            <v>11826.69</v>
          </cell>
          <cell r="E183">
            <v>21969.79</v>
          </cell>
          <cell r="F183">
            <v>26652.25</v>
          </cell>
          <cell r="G183">
            <v>39470.839999999997</v>
          </cell>
          <cell r="H183">
            <v>67846.259999999995</v>
          </cell>
          <cell r="I183">
            <v>97444.5</v>
          </cell>
          <cell r="J183">
            <v>100908.75</v>
          </cell>
          <cell r="K183">
            <v>133492.84</v>
          </cell>
        </row>
        <row r="184">
          <cell r="A184" t="str">
            <v>Santarém</v>
          </cell>
          <cell r="B184" t="str">
            <v xml:space="preserve">    Santarém </v>
          </cell>
          <cell r="C184">
            <v>1513.49</v>
          </cell>
          <cell r="D184">
            <v>104.38</v>
          </cell>
          <cell r="E184">
            <v>678.06</v>
          </cell>
          <cell r="F184">
            <v>1130.69</v>
          </cell>
          <cell r="G184">
            <v>3800.44</v>
          </cell>
          <cell r="H184">
            <v>10172.290000000001</v>
          </cell>
          <cell r="I184">
            <v>4497.8100000000004</v>
          </cell>
          <cell r="J184">
            <v>6350.21</v>
          </cell>
          <cell r="K184">
            <v>9865.16</v>
          </cell>
        </row>
        <row r="185">
          <cell r="A185" t="str">
            <v>Santo André</v>
          </cell>
          <cell r="B185" t="str">
            <v xml:space="preserve">    Santo André </v>
          </cell>
          <cell r="C185">
            <v>10539.07</v>
          </cell>
          <cell r="D185">
            <v>10750.25</v>
          </cell>
          <cell r="E185">
            <v>14464.1</v>
          </cell>
          <cell r="F185">
            <v>15487.3</v>
          </cell>
          <cell r="G185">
            <v>32077.68</v>
          </cell>
          <cell r="H185">
            <v>9279.7000000000007</v>
          </cell>
          <cell r="I185">
            <v>31774.73</v>
          </cell>
          <cell r="J185">
            <v>21741.78</v>
          </cell>
          <cell r="K185">
            <v>32039.87</v>
          </cell>
        </row>
        <row r="186">
          <cell r="A186" t="str">
            <v>São Bentinho</v>
          </cell>
          <cell r="B186" t="str">
            <v xml:space="preserve">    São Bentinho </v>
          </cell>
          <cell r="C186">
            <v>90144.63</v>
          </cell>
          <cell r="D186">
            <v>175455.75</v>
          </cell>
          <cell r="E186">
            <v>67352.73</v>
          </cell>
          <cell r="F186">
            <v>63769.120000000003</v>
          </cell>
          <cell r="G186">
            <v>23964.31</v>
          </cell>
          <cell r="H186">
            <v>27796.84</v>
          </cell>
          <cell r="I186">
            <v>45685.08</v>
          </cell>
          <cell r="J186">
            <v>55234.05</v>
          </cell>
          <cell r="K186">
            <v>52135.16</v>
          </cell>
        </row>
        <row r="187">
          <cell r="A187" t="str">
            <v>São Bento</v>
          </cell>
          <cell r="B187" t="str">
            <v xml:space="preserve">    São Bento</v>
          </cell>
          <cell r="C187">
            <v>975309.77</v>
          </cell>
          <cell r="D187">
            <v>855698.68</v>
          </cell>
          <cell r="E187">
            <v>1061541.67</v>
          </cell>
          <cell r="F187">
            <v>1534591.51</v>
          </cell>
          <cell r="G187">
            <v>2294021.37</v>
          </cell>
          <cell r="H187">
            <v>2862829.51</v>
          </cell>
          <cell r="I187">
            <v>3904196</v>
          </cell>
          <cell r="J187">
            <v>4559080.2300000004</v>
          </cell>
          <cell r="K187">
            <v>5999958.1299999999</v>
          </cell>
        </row>
        <row r="188">
          <cell r="A188" t="str">
            <v>São Domingos</v>
          </cell>
          <cell r="B188" t="str">
            <v xml:space="preserve">    São Domingos </v>
          </cell>
          <cell r="C188">
            <v>32314.77</v>
          </cell>
          <cell r="D188">
            <v>1633.84</v>
          </cell>
          <cell r="E188">
            <v>3028.38</v>
          </cell>
          <cell r="F188">
            <v>1944.71</v>
          </cell>
          <cell r="G188">
            <v>2538.11</v>
          </cell>
          <cell r="H188">
            <v>5107.21</v>
          </cell>
          <cell r="I188">
            <v>10595.03</v>
          </cell>
          <cell r="J188">
            <v>9390.25</v>
          </cell>
          <cell r="K188">
            <v>8338.59</v>
          </cell>
        </row>
        <row r="189">
          <cell r="A189" t="str">
            <v>São Domingos do Cariri</v>
          </cell>
          <cell r="B189" t="str">
            <v xml:space="preserve">    São Domin. do Cariri </v>
          </cell>
          <cell r="C189">
            <v>5874.95</v>
          </cell>
          <cell r="D189">
            <v>1461.93</v>
          </cell>
          <cell r="E189">
            <v>2416.15</v>
          </cell>
          <cell r="F189">
            <v>749.2</v>
          </cell>
          <cell r="G189">
            <v>149.37</v>
          </cell>
          <cell r="H189">
            <v>3384.53</v>
          </cell>
          <cell r="I189">
            <v>4938.3100000000004</v>
          </cell>
          <cell r="J189">
            <v>7512.64</v>
          </cell>
          <cell r="K189">
            <v>7958.91</v>
          </cell>
        </row>
        <row r="190">
          <cell r="A190" t="str">
            <v>São Francisco</v>
          </cell>
          <cell r="B190" t="str">
            <v xml:space="preserve">    São Francisco </v>
          </cell>
          <cell r="C190">
            <v>5561</v>
          </cell>
          <cell r="D190">
            <v>4761.93</v>
          </cell>
          <cell r="E190">
            <v>6731.3</v>
          </cell>
          <cell r="F190">
            <v>13197.3</v>
          </cell>
          <cell r="G190">
            <v>17550.240000000002</v>
          </cell>
          <cell r="H190">
            <v>24733.02</v>
          </cell>
          <cell r="I190">
            <v>29486.41</v>
          </cell>
          <cell r="J190">
            <v>41614.400000000001</v>
          </cell>
          <cell r="K190">
            <v>45470.82</v>
          </cell>
        </row>
        <row r="191">
          <cell r="A191" t="str">
            <v>São João do Cariri</v>
          </cell>
          <cell r="B191" t="str">
            <v xml:space="preserve">    São João do Cariri </v>
          </cell>
          <cell r="C191">
            <v>35964.620000000003</v>
          </cell>
          <cell r="D191">
            <v>78192.27</v>
          </cell>
          <cell r="E191">
            <v>54699.02</v>
          </cell>
          <cell r="F191">
            <v>59670.58</v>
          </cell>
          <cell r="G191">
            <v>57417.17</v>
          </cell>
          <cell r="H191">
            <v>44442.94</v>
          </cell>
          <cell r="I191">
            <v>83338.039999999994</v>
          </cell>
          <cell r="J191">
            <v>66619.850000000006</v>
          </cell>
          <cell r="K191">
            <v>88544.11</v>
          </cell>
        </row>
        <row r="192">
          <cell r="A192" t="str">
            <v>São João do Rio do Peixe</v>
          </cell>
          <cell r="B192" t="str">
            <v xml:space="preserve">    São J.o do R.do Peixe </v>
          </cell>
          <cell r="C192">
            <v>165028.95000000001</v>
          </cell>
          <cell r="D192">
            <v>207396.46</v>
          </cell>
          <cell r="E192">
            <v>251208.19</v>
          </cell>
          <cell r="F192">
            <v>596667.56000000006</v>
          </cell>
          <cell r="G192">
            <v>1159008.76</v>
          </cell>
          <cell r="H192">
            <v>1183671.6599999999</v>
          </cell>
          <cell r="I192">
            <v>1456935.91</v>
          </cell>
          <cell r="J192">
            <v>1805484.27</v>
          </cell>
          <cell r="K192">
            <v>2294638.84</v>
          </cell>
        </row>
        <row r="193">
          <cell r="A193" t="str">
            <v>São João do Tigre</v>
          </cell>
          <cell r="B193" t="str">
            <v xml:space="preserve">    São João do Tigre  </v>
          </cell>
          <cell r="C193">
            <v>2596.8200000000002</v>
          </cell>
          <cell r="D193">
            <v>2618.6</v>
          </cell>
          <cell r="E193">
            <v>886.72</v>
          </cell>
          <cell r="F193">
            <v>2258.14</v>
          </cell>
          <cell r="G193">
            <v>3687.97</v>
          </cell>
          <cell r="H193">
            <v>6036.4</v>
          </cell>
          <cell r="I193">
            <v>9457.5</v>
          </cell>
          <cell r="J193">
            <v>10615.15</v>
          </cell>
          <cell r="K193">
            <v>10449.44</v>
          </cell>
        </row>
        <row r="194">
          <cell r="A194" t="str">
            <v>São José da Lagoa Tapada</v>
          </cell>
          <cell r="B194" t="str">
            <v xml:space="preserve">    São José da L. Tapada </v>
          </cell>
          <cell r="C194">
            <v>31146.91</v>
          </cell>
          <cell r="D194">
            <v>31359.21</v>
          </cell>
          <cell r="E194">
            <v>26711.74</v>
          </cell>
          <cell r="F194">
            <v>48871.65</v>
          </cell>
          <cell r="G194">
            <v>46747.94</v>
          </cell>
          <cell r="H194">
            <v>50883.89</v>
          </cell>
          <cell r="I194">
            <v>77726.09</v>
          </cell>
          <cell r="J194">
            <v>89835.05</v>
          </cell>
          <cell r="K194">
            <v>100253.05</v>
          </cell>
        </row>
        <row r="195">
          <cell r="A195" t="str">
            <v>São José de Caiana</v>
          </cell>
          <cell r="B195" t="str">
            <v xml:space="preserve">    São José de Caiana </v>
          </cell>
          <cell r="C195">
            <v>3710.44</v>
          </cell>
          <cell r="D195">
            <v>4548.6899999999996</v>
          </cell>
          <cell r="E195">
            <v>3997.44</v>
          </cell>
          <cell r="F195">
            <v>4491.9799999999996</v>
          </cell>
          <cell r="G195">
            <v>5164.6899999999996</v>
          </cell>
          <cell r="H195">
            <v>5010.84</v>
          </cell>
          <cell r="I195">
            <v>11318.68</v>
          </cell>
          <cell r="J195">
            <v>15655.36</v>
          </cell>
          <cell r="K195">
            <v>18915.75</v>
          </cell>
        </row>
        <row r="196">
          <cell r="A196" t="str">
            <v>São José de Espinharas</v>
          </cell>
          <cell r="B196" t="str">
            <v xml:space="preserve">    São J. de Espinharas </v>
          </cell>
          <cell r="C196">
            <v>10266.5</v>
          </cell>
          <cell r="D196">
            <v>4315.7299999999996</v>
          </cell>
          <cell r="E196">
            <v>4459.4799999999996</v>
          </cell>
          <cell r="F196">
            <v>3990.81</v>
          </cell>
          <cell r="G196">
            <v>4183.92</v>
          </cell>
          <cell r="H196">
            <v>9009.83</v>
          </cell>
          <cell r="I196">
            <v>18743.37</v>
          </cell>
          <cell r="J196">
            <v>24603.45</v>
          </cell>
          <cell r="K196">
            <v>32270.11</v>
          </cell>
        </row>
        <row r="197">
          <cell r="A197" t="str">
            <v>São José de Piranhas</v>
          </cell>
          <cell r="B197" t="str">
            <v xml:space="preserve">    São José de Piranhas  </v>
          </cell>
          <cell r="C197">
            <v>189417.31</v>
          </cell>
          <cell r="D197">
            <v>273349.82</v>
          </cell>
          <cell r="E197">
            <v>330577.90999999997</v>
          </cell>
          <cell r="F197">
            <v>516647.26</v>
          </cell>
          <cell r="G197">
            <v>662159.16</v>
          </cell>
          <cell r="H197">
            <v>525118.49</v>
          </cell>
          <cell r="I197">
            <v>729569.86</v>
          </cell>
          <cell r="J197">
            <v>872525.11</v>
          </cell>
          <cell r="K197">
            <v>1279284.1000000001</v>
          </cell>
        </row>
        <row r="198">
          <cell r="A198" t="str">
            <v>São José de Princesa</v>
          </cell>
          <cell r="B198" t="str">
            <v xml:space="preserve">    São José de Princesa  </v>
          </cell>
          <cell r="C198">
            <v>265965.05</v>
          </cell>
          <cell r="D198">
            <v>258389.45</v>
          </cell>
          <cell r="E198">
            <v>220822.39999999999</v>
          </cell>
          <cell r="F198">
            <v>156229.46</v>
          </cell>
          <cell r="G198">
            <v>412826.18</v>
          </cell>
          <cell r="H198">
            <v>94541.46</v>
          </cell>
          <cell r="I198">
            <v>163047.46</v>
          </cell>
          <cell r="J198">
            <v>56466.74</v>
          </cell>
          <cell r="K198">
            <v>4679.2</v>
          </cell>
        </row>
        <row r="199">
          <cell r="A199" t="str">
            <v>São José do Bonfim</v>
          </cell>
          <cell r="B199" t="str">
            <v xml:space="preserve">    São José do Bonfim </v>
          </cell>
          <cell r="C199">
            <v>1714.04</v>
          </cell>
          <cell r="D199">
            <v>1472.25</v>
          </cell>
          <cell r="E199">
            <v>1641.15</v>
          </cell>
          <cell r="F199">
            <v>4644.16</v>
          </cell>
          <cell r="G199">
            <v>10151.74</v>
          </cell>
          <cell r="H199">
            <v>20131.89</v>
          </cell>
          <cell r="I199">
            <v>12935.43</v>
          </cell>
          <cell r="J199">
            <v>15349.61</v>
          </cell>
          <cell r="K199">
            <v>26857.17</v>
          </cell>
        </row>
        <row r="200">
          <cell r="A200" t="str">
            <v>São José do Brejo do Cruz</v>
          </cell>
          <cell r="B200" t="str">
            <v xml:space="preserve">    São J. do B. do Cruz </v>
          </cell>
          <cell r="C200">
            <v>1455.83</v>
          </cell>
          <cell r="D200">
            <v>1110.22</v>
          </cell>
          <cell r="E200">
            <v>1676.69</v>
          </cell>
          <cell r="F200">
            <v>576.33000000000004</v>
          </cell>
          <cell r="G200">
            <v>2081.56</v>
          </cell>
          <cell r="H200">
            <v>326.89</v>
          </cell>
          <cell r="I200">
            <v>836.19</v>
          </cell>
          <cell r="J200">
            <v>138.16</v>
          </cell>
          <cell r="K200">
            <v>158.36000000000001</v>
          </cell>
        </row>
        <row r="201">
          <cell r="A201" t="str">
            <v>São José do Sabugi</v>
          </cell>
          <cell r="B201" t="str">
            <v xml:space="preserve">    São José do Sabugi </v>
          </cell>
          <cell r="C201">
            <v>169738.61</v>
          </cell>
          <cell r="D201">
            <v>111622.71</v>
          </cell>
          <cell r="E201">
            <v>83098.8</v>
          </cell>
          <cell r="F201">
            <v>44548.89</v>
          </cell>
          <cell r="G201">
            <v>38923.21</v>
          </cell>
          <cell r="H201">
            <v>64957.56</v>
          </cell>
          <cell r="I201">
            <v>160791.71</v>
          </cell>
          <cell r="J201">
            <v>94838.68</v>
          </cell>
          <cell r="K201">
            <v>118815.85</v>
          </cell>
        </row>
        <row r="202">
          <cell r="A202" t="str">
            <v>São José dos Cordeiros</v>
          </cell>
          <cell r="B202" t="str">
            <v xml:space="preserve">    São J. dos Cordeiros </v>
          </cell>
          <cell r="C202">
            <v>3852.89</v>
          </cell>
          <cell r="D202">
            <v>2604.29</v>
          </cell>
          <cell r="E202">
            <v>1753.69</v>
          </cell>
          <cell r="F202">
            <v>2179.08</v>
          </cell>
          <cell r="G202">
            <v>2138.77</v>
          </cell>
          <cell r="H202">
            <v>1910.99</v>
          </cell>
          <cell r="I202">
            <v>3537.68</v>
          </cell>
          <cell r="J202">
            <v>2248.33</v>
          </cell>
          <cell r="K202">
            <v>2190.3200000000002</v>
          </cell>
        </row>
        <row r="203">
          <cell r="A203" t="str">
            <v>São José dos Ramos</v>
          </cell>
          <cell r="B203" t="str">
            <v xml:space="preserve">    São José dos Ramos </v>
          </cell>
          <cell r="C203">
            <v>2783.88</v>
          </cell>
          <cell r="D203">
            <v>3882.35</v>
          </cell>
          <cell r="E203">
            <v>1761.37</v>
          </cell>
          <cell r="F203">
            <v>2031.72</v>
          </cell>
          <cell r="G203">
            <v>2237.15</v>
          </cell>
          <cell r="H203">
            <v>3048.68</v>
          </cell>
          <cell r="I203">
            <v>4201.22</v>
          </cell>
          <cell r="J203">
            <v>9413.09</v>
          </cell>
          <cell r="K203">
            <v>14172.06</v>
          </cell>
        </row>
        <row r="204">
          <cell r="A204" t="str">
            <v>São Mamede</v>
          </cell>
          <cell r="B204" t="str">
            <v xml:space="preserve">    São Mamede </v>
          </cell>
          <cell r="C204">
            <v>74210.8</v>
          </cell>
          <cell r="D204">
            <v>86042.08</v>
          </cell>
          <cell r="E204">
            <v>114064.97</v>
          </cell>
          <cell r="F204">
            <v>175514.11</v>
          </cell>
          <cell r="G204">
            <v>246559.07</v>
          </cell>
          <cell r="H204">
            <v>148692.59</v>
          </cell>
          <cell r="I204">
            <v>163230.56</v>
          </cell>
          <cell r="J204">
            <v>169129.86</v>
          </cell>
          <cell r="K204">
            <v>224254.32</v>
          </cell>
        </row>
        <row r="205">
          <cell r="A205" t="str">
            <v>São Miguel de Taipu</v>
          </cell>
          <cell r="B205" t="str">
            <v xml:space="preserve">    São Miguel de Taipu </v>
          </cell>
          <cell r="C205">
            <v>26890.37</v>
          </cell>
          <cell r="D205">
            <v>15840.23</v>
          </cell>
          <cell r="E205">
            <v>20273.560000000001</v>
          </cell>
          <cell r="F205">
            <v>23012.48</v>
          </cell>
          <cell r="G205">
            <v>27889.22</v>
          </cell>
          <cell r="H205">
            <v>22859.48</v>
          </cell>
          <cell r="I205">
            <v>25330.51</v>
          </cell>
          <cell r="J205">
            <v>33862.39</v>
          </cell>
          <cell r="K205">
            <v>54325.18</v>
          </cell>
        </row>
        <row r="206">
          <cell r="A206" t="str">
            <v>São Sebastião de Lagoa de Roça</v>
          </cell>
          <cell r="B206" t="str">
            <v xml:space="preserve">    São S. de L. de Roça </v>
          </cell>
          <cell r="C206">
            <v>29220.09</v>
          </cell>
          <cell r="D206">
            <v>30589.65</v>
          </cell>
          <cell r="E206">
            <v>50989.4</v>
          </cell>
          <cell r="F206">
            <v>72970.38</v>
          </cell>
          <cell r="G206">
            <v>68689.7</v>
          </cell>
          <cell r="H206">
            <v>89575.02</v>
          </cell>
          <cell r="I206">
            <v>163342.6</v>
          </cell>
          <cell r="J206">
            <v>197858.67</v>
          </cell>
          <cell r="K206">
            <v>191843.51</v>
          </cell>
        </row>
        <row r="207">
          <cell r="A207" t="str">
            <v>São Sebastião do Umbuzeiro</v>
          </cell>
          <cell r="B207" t="str">
            <v xml:space="preserve">    São S. do Umbuzeiro </v>
          </cell>
          <cell r="C207">
            <v>2675.52</v>
          </cell>
          <cell r="D207">
            <v>1602.29</v>
          </cell>
          <cell r="E207">
            <v>1313.94</v>
          </cell>
          <cell r="F207">
            <v>7508.85</v>
          </cell>
          <cell r="G207">
            <v>5099.43</v>
          </cell>
          <cell r="H207">
            <v>6305.27</v>
          </cell>
          <cell r="I207">
            <v>13268.98</v>
          </cell>
          <cell r="J207">
            <v>12299.22</v>
          </cell>
          <cell r="K207">
            <v>15090.22</v>
          </cell>
        </row>
        <row r="208">
          <cell r="A208" t="str">
            <v>Sapé</v>
          </cell>
          <cell r="B208" t="str">
            <v xml:space="preserve">    Sapé </v>
          </cell>
          <cell r="C208">
            <v>977720.51</v>
          </cell>
          <cell r="D208">
            <v>17451.7</v>
          </cell>
          <cell r="E208">
            <v>1281220.95</v>
          </cell>
          <cell r="F208">
            <v>1873065.45</v>
          </cell>
          <cell r="G208">
            <v>1822534.78</v>
          </cell>
          <cell r="H208">
            <v>18807.330000000002</v>
          </cell>
          <cell r="I208">
            <v>3653235.83</v>
          </cell>
          <cell r="J208">
            <v>4150007.39</v>
          </cell>
          <cell r="K208">
            <v>5627658.4699999997</v>
          </cell>
        </row>
        <row r="209">
          <cell r="A209" t="str">
            <v>Seridó</v>
          </cell>
          <cell r="B209" t="str">
            <v xml:space="preserve">    Seridó </v>
          </cell>
          <cell r="C209">
            <v>14574.15</v>
          </cell>
          <cell r="D209">
            <v>947342.2</v>
          </cell>
          <cell r="E209">
            <v>13816.66</v>
          </cell>
          <cell r="F209">
            <v>35446.629999999997</v>
          </cell>
          <cell r="G209">
            <v>42294.11</v>
          </cell>
          <cell r="H209">
            <v>1970545.04</v>
          </cell>
          <cell r="I209">
            <v>33976.519999999997</v>
          </cell>
          <cell r="J209">
            <v>55325.03</v>
          </cell>
          <cell r="K209">
            <v>77803.13</v>
          </cell>
        </row>
        <row r="210">
          <cell r="A210" t="str">
            <v>Serra Branca</v>
          </cell>
          <cell r="B210" t="str">
            <v xml:space="preserve">    Serra Branca  </v>
          </cell>
          <cell r="C210">
            <v>128036.6</v>
          </cell>
          <cell r="D210">
            <v>148626.37</v>
          </cell>
          <cell r="E210">
            <v>245044.33</v>
          </cell>
          <cell r="F210">
            <v>253974.85</v>
          </cell>
          <cell r="G210">
            <v>280437.61</v>
          </cell>
          <cell r="H210">
            <v>317387.89</v>
          </cell>
          <cell r="I210">
            <v>362229</v>
          </cell>
          <cell r="J210">
            <v>379933.77</v>
          </cell>
          <cell r="K210">
            <v>379523.71</v>
          </cell>
        </row>
        <row r="211">
          <cell r="A211" t="str">
            <v>Serra da Raiz</v>
          </cell>
          <cell r="B211" t="str">
            <v xml:space="preserve">    Serra da Raíz </v>
          </cell>
          <cell r="C211">
            <v>16904.740000000002</v>
          </cell>
          <cell r="D211">
            <v>71626.8</v>
          </cell>
          <cell r="E211">
            <v>1975.33</v>
          </cell>
          <cell r="F211">
            <v>1405.54</v>
          </cell>
          <cell r="G211">
            <v>6170.65</v>
          </cell>
          <cell r="H211">
            <v>17116.28</v>
          </cell>
          <cell r="I211">
            <v>12610.29</v>
          </cell>
          <cell r="J211">
            <v>10225.299999999999</v>
          </cell>
          <cell r="K211">
            <v>15671.65</v>
          </cell>
        </row>
        <row r="212">
          <cell r="A212" t="str">
            <v>Serra Grande</v>
          </cell>
          <cell r="B212" t="str">
            <v xml:space="preserve">    Serra Grande </v>
          </cell>
          <cell r="C212">
            <v>1917.37</v>
          </cell>
          <cell r="D212">
            <v>2679.5</v>
          </cell>
          <cell r="E212">
            <v>3252.89</v>
          </cell>
          <cell r="F212">
            <v>4052.96</v>
          </cell>
          <cell r="G212">
            <v>3608.12</v>
          </cell>
          <cell r="H212">
            <v>5799.42</v>
          </cell>
          <cell r="I212">
            <v>12808.55</v>
          </cell>
          <cell r="J212">
            <v>12811.26</v>
          </cell>
          <cell r="K212">
            <v>16164.2</v>
          </cell>
        </row>
        <row r="213">
          <cell r="A213" t="str">
            <v>Serra Redonda</v>
          </cell>
          <cell r="B213" t="str">
            <v xml:space="preserve">    Serra Redonda </v>
          </cell>
          <cell r="C213">
            <v>309092.90999999997</v>
          </cell>
          <cell r="D213">
            <v>380804.98</v>
          </cell>
          <cell r="E213">
            <v>414881.38</v>
          </cell>
          <cell r="F213">
            <v>583572.49</v>
          </cell>
          <cell r="G213">
            <v>253649.29</v>
          </cell>
          <cell r="H213">
            <v>22951.27</v>
          </cell>
          <cell r="I213">
            <v>46955.360000000001</v>
          </cell>
          <cell r="J213">
            <v>45553.84</v>
          </cell>
          <cell r="K213">
            <v>48462.11</v>
          </cell>
        </row>
        <row r="214">
          <cell r="A214" t="str">
            <v>Serraria</v>
          </cell>
          <cell r="B214" t="str">
            <v xml:space="preserve">    Serraria  </v>
          </cell>
          <cell r="C214">
            <v>14983.28</v>
          </cell>
          <cell r="D214">
            <v>158411.54999999999</v>
          </cell>
          <cell r="E214">
            <v>160062.97</v>
          </cell>
          <cell r="F214">
            <v>22170.43</v>
          </cell>
          <cell r="G214">
            <v>24939.27</v>
          </cell>
          <cell r="H214">
            <v>24721.45</v>
          </cell>
          <cell r="I214">
            <v>36517.269999999997</v>
          </cell>
          <cell r="J214">
            <v>87721.52</v>
          </cell>
          <cell r="K214">
            <v>53666.11</v>
          </cell>
        </row>
        <row r="215">
          <cell r="A215" t="str">
            <v>Sertãozinho</v>
          </cell>
          <cell r="B215" t="str">
            <v xml:space="preserve">    Sertãozinho </v>
          </cell>
          <cell r="C215">
            <v>153923.98000000001</v>
          </cell>
          <cell r="D215">
            <v>254024.07</v>
          </cell>
          <cell r="E215">
            <v>256787.6</v>
          </cell>
          <cell r="F215">
            <v>328855.40999999997</v>
          </cell>
          <cell r="G215">
            <v>388910.87</v>
          </cell>
          <cell r="H215">
            <v>687113.29</v>
          </cell>
          <cell r="I215">
            <v>991079.92</v>
          </cell>
          <cell r="J215">
            <v>685439.84</v>
          </cell>
          <cell r="K215">
            <v>516485.5</v>
          </cell>
        </row>
        <row r="216">
          <cell r="A216" t="str">
            <v>Sobrado</v>
          </cell>
          <cell r="B216" t="str">
            <v xml:space="preserve">    Sobrado </v>
          </cell>
          <cell r="C216">
            <v>59895.88</v>
          </cell>
          <cell r="D216">
            <v>31221.119999999999</v>
          </cell>
          <cell r="E216">
            <v>13082.41</v>
          </cell>
          <cell r="F216">
            <v>15993.04</v>
          </cell>
          <cell r="G216">
            <v>20058.27</v>
          </cell>
          <cell r="H216">
            <v>20100.87</v>
          </cell>
          <cell r="I216">
            <v>12961.71</v>
          </cell>
          <cell r="J216">
            <v>23694.880000000001</v>
          </cell>
          <cell r="K216">
            <v>357140.77</v>
          </cell>
        </row>
        <row r="217">
          <cell r="A217" t="str">
            <v>Solânea</v>
          </cell>
          <cell r="B217" t="str">
            <v xml:space="preserve">    Solânea </v>
          </cell>
          <cell r="C217">
            <v>566891.21</v>
          </cell>
          <cell r="D217">
            <v>601128.24</v>
          </cell>
          <cell r="E217">
            <v>660575.82999999996</v>
          </cell>
          <cell r="F217">
            <v>903510.18</v>
          </cell>
          <cell r="G217">
            <v>973053.79</v>
          </cell>
          <cell r="H217">
            <v>918073.72</v>
          </cell>
          <cell r="I217">
            <v>1180154.25</v>
          </cell>
          <cell r="J217">
            <v>1122615.53</v>
          </cell>
          <cell r="K217">
            <v>1631828.93</v>
          </cell>
        </row>
        <row r="218">
          <cell r="A218" t="str">
            <v>Soledade</v>
          </cell>
          <cell r="B218" t="str">
            <v xml:space="preserve">    Soledade  </v>
          </cell>
          <cell r="C218">
            <v>776371.97</v>
          </cell>
          <cell r="D218">
            <v>422514.67</v>
          </cell>
          <cell r="E218">
            <v>466000.21</v>
          </cell>
          <cell r="F218">
            <v>720407.25</v>
          </cell>
          <cell r="G218">
            <v>767273.48</v>
          </cell>
          <cell r="H218">
            <v>747288.41</v>
          </cell>
          <cell r="I218">
            <v>856813.76</v>
          </cell>
          <cell r="J218">
            <v>927576.57</v>
          </cell>
          <cell r="K218">
            <v>1263726.3899999999</v>
          </cell>
        </row>
        <row r="219">
          <cell r="A219" t="str">
            <v>Sossêgo</v>
          </cell>
          <cell r="B219" t="str">
            <v xml:space="preserve">    Sossêgo </v>
          </cell>
          <cell r="C219">
            <v>7592.8</v>
          </cell>
          <cell r="D219">
            <v>5967.54</v>
          </cell>
          <cell r="E219">
            <v>7144.04</v>
          </cell>
          <cell r="F219">
            <v>13557.02</v>
          </cell>
          <cell r="G219">
            <v>21445.77</v>
          </cell>
          <cell r="H219">
            <v>28915.27</v>
          </cell>
          <cell r="I219">
            <v>27505.99</v>
          </cell>
          <cell r="J219">
            <v>43292.88</v>
          </cell>
          <cell r="K219">
            <v>56431.13</v>
          </cell>
        </row>
        <row r="220">
          <cell r="A220" t="str">
            <v>Sousa</v>
          </cell>
          <cell r="B220" t="str">
            <v xml:space="preserve">    Sousa </v>
          </cell>
          <cell r="C220">
            <v>3990085.02</v>
          </cell>
          <cell r="D220">
            <v>4198383.01</v>
          </cell>
          <cell r="E220">
            <v>6196051.3200000003</v>
          </cell>
          <cell r="F220">
            <v>7295357.9900000002</v>
          </cell>
          <cell r="G220">
            <v>8508693.9900000002</v>
          </cell>
          <cell r="H220">
            <v>9816801.1600000001</v>
          </cell>
          <cell r="I220">
            <v>12706030.220000001</v>
          </cell>
          <cell r="J220">
            <v>14308449.98</v>
          </cell>
          <cell r="K220">
            <v>17246311.989999998</v>
          </cell>
        </row>
        <row r="221">
          <cell r="A221" t="str">
            <v>Sumé</v>
          </cell>
          <cell r="B221" t="str">
            <v xml:space="preserve">    Sumé </v>
          </cell>
          <cell r="C221">
            <v>368557.74</v>
          </cell>
          <cell r="D221">
            <v>446645.44</v>
          </cell>
          <cell r="E221">
            <v>492607.94</v>
          </cell>
          <cell r="F221">
            <v>377702.87</v>
          </cell>
          <cell r="G221">
            <v>490627.25</v>
          </cell>
          <cell r="H221">
            <v>518999</v>
          </cell>
          <cell r="I221">
            <v>499970.45</v>
          </cell>
          <cell r="J221">
            <v>667765.19999999995</v>
          </cell>
          <cell r="K221">
            <v>806104.29</v>
          </cell>
        </row>
        <row r="222">
          <cell r="A222" t="str">
            <v>Taperoá</v>
          </cell>
          <cell r="B222" t="str">
            <v xml:space="preserve">    Taperoá </v>
          </cell>
          <cell r="C222">
            <v>234142.23</v>
          </cell>
          <cell r="D222">
            <v>200859.68</v>
          </cell>
          <cell r="E222">
            <v>251806.7</v>
          </cell>
          <cell r="F222">
            <v>217689.49</v>
          </cell>
          <cell r="G222">
            <v>267112.5</v>
          </cell>
          <cell r="H222">
            <v>281669.71999999997</v>
          </cell>
          <cell r="I222">
            <v>485489.12</v>
          </cell>
          <cell r="J222">
            <v>649286.16</v>
          </cell>
          <cell r="K222">
            <v>680738.88</v>
          </cell>
        </row>
        <row r="223">
          <cell r="A223" t="str">
            <v>Tavares</v>
          </cell>
          <cell r="B223" t="str">
            <v xml:space="preserve">    Tavares </v>
          </cell>
          <cell r="C223">
            <v>94465.15</v>
          </cell>
          <cell r="D223">
            <v>95489.55</v>
          </cell>
          <cell r="E223">
            <v>144033.29</v>
          </cell>
          <cell r="F223">
            <v>137863.65</v>
          </cell>
          <cell r="G223">
            <v>160986.62</v>
          </cell>
          <cell r="H223">
            <v>186786.47</v>
          </cell>
          <cell r="I223">
            <v>262969.45</v>
          </cell>
          <cell r="J223">
            <v>272352.71999999997</v>
          </cell>
          <cell r="K223">
            <v>386581.14</v>
          </cell>
        </row>
        <row r="224">
          <cell r="A224" t="str">
            <v>Teixeira</v>
          </cell>
          <cell r="B224" t="str">
            <v xml:space="preserve">    Teixeira </v>
          </cell>
          <cell r="C224">
            <v>407091.15</v>
          </cell>
          <cell r="D224">
            <v>398402.95</v>
          </cell>
          <cell r="E224">
            <v>545471.63</v>
          </cell>
          <cell r="F224">
            <v>620339.06000000006</v>
          </cell>
          <cell r="G224">
            <v>660759.53</v>
          </cell>
          <cell r="H224">
            <v>711364.59</v>
          </cell>
          <cell r="I224">
            <v>974067.03</v>
          </cell>
          <cell r="J224">
            <v>970428.88</v>
          </cell>
          <cell r="K224">
            <v>945512.7</v>
          </cell>
        </row>
        <row r="225">
          <cell r="A225" t="str">
            <v>Tenório</v>
          </cell>
          <cell r="B225" t="str">
            <v xml:space="preserve">    Tenório </v>
          </cell>
          <cell r="C225">
            <v>40108.9</v>
          </cell>
          <cell r="D225">
            <v>58354.239999999998</v>
          </cell>
          <cell r="E225">
            <v>51270.52</v>
          </cell>
          <cell r="F225">
            <v>50068.5</v>
          </cell>
          <cell r="G225">
            <v>64336.12</v>
          </cell>
          <cell r="H225">
            <v>90038.56</v>
          </cell>
          <cell r="I225">
            <v>155702.78</v>
          </cell>
          <cell r="J225">
            <v>65909.509999999995</v>
          </cell>
          <cell r="K225">
            <v>130241.15</v>
          </cell>
        </row>
        <row r="226">
          <cell r="A226" t="str">
            <v>Triunfo</v>
          </cell>
          <cell r="B226" t="str">
            <v xml:space="preserve">    Triunfo </v>
          </cell>
          <cell r="C226">
            <v>21205.48</v>
          </cell>
          <cell r="D226">
            <v>48189.36</v>
          </cell>
          <cell r="E226">
            <v>36614.67</v>
          </cell>
          <cell r="F226">
            <v>48397.33</v>
          </cell>
          <cell r="G226">
            <v>47039</v>
          </cell>
          <cell r="H226">
            <v>63237.51</v>
          </cell>
          <cell r="I226">
            <v>108170.32</v>
          </cell>
          <cell r="J226">
            <v>109909</v>
          </cell>
          <cell r="K226">
            <v>164314.49</v>
          </cell>
        </row>
        <row r="227">
          <cell r="A227" t="str">
            <v>Uiraúna</v>
          </cell>
          <cell r="B227" t="str">
            <v xml:space="preserve">    Uiraúna </v>
          </cell>
          <cell r="C227">
            <v>437414.25</v>
          </cell>
          <cell r="D227">
            <v>501853.08</v>
          </cell>
          <cell r="E227">
            <v>631355.06000000006</v>
          </cell>
          <cell r="F227">
            <v>802973.73</v>
          </cell>
          <cell r="G227">
            <v>850468.15</v>
          </cell>
          <cell r="H227">
            <v>887340.73</v>
          </cell>
          <cell r="I227">
            <v>1012459.2</v>
          </cell>
          <cell r="J227">
            <v>1062345.1200000001</v>
          </cell>
          <cell r="K227">
            <v>1190598.08</v>
          </cell>
        </row>
        <row r="228">
          <cell r="A228" t="str">
            <v>Umbuzeiro</v>
          </cell>
          <cell r="B228" t="str">
            <v xml:space="preserve">    Umbuzeiro </v>
          </cell>
          <cell r="C228">
            <v>94491.05</v>
          </cell>
          <cell r="D228">
            <v>200291.54</v>
          </cell>
          <cell r="E228">
            <v>258095.27</v>
          </cell>
          <cell r="F228">
            <v>262904.12</v>
          </cell>
          <cell r="G228">
            <v>367871.06</v>
          </cell>
          <cell r="H228">
            <v>220766.02</v>
          </cell>
          <cell r="I228">
            <v>285486</v>
          </cell>
          <cell r="J228">
            <v>275176.09999999998</v>
          </cell>
          <cell r="K228">
            <v>208288.18</v>
          </cell>
        </row>
        <row r="229">
          <cell r="A229" t="str">
            <v>Várzea</v>
          </cell>
          <cell r="B229" t="str">
            <v xml:space="preserve">    Várzea </v>
          </cell>
          <cell r="C229">
            <v>183572.58</v>
          </cell>
          <cell r="D229">
            <v>232218.32</v>
          </cell>
          <cell r="E229">
            <v>176175.56</v>
          </cell>
          <cell r="F229">
            <v>180599.04000000001</v>
          </cell>
          <cell r="G229">
            <v>134503.93</v>
          </cell>
          <cell r="H229">
            <v>157303.25</v>
          </cell>
          <cell r="I229">
            <v>147558.41</v>
          </cell>
          <cell r="J229">
            <v>166430.79</v>
          </cell>
          <cell r="K229">
            <v>186822.58</v>
          </cell>
        </row>
        <row r="230">
          <cell r="A230" t="str">
            <v>Vieirópolis</v>
          </cell>
          <cell r="B230" t="str">
            <v xml:space="preserve">    Vieirópolis </v>
          </cell>
          <cell r="C230">
            <v>1895.33</v>
          </cell>
          <cell r="D230">
            <v>2682.48</v>
          </cell>
          <cell r="E230">
            <v>828.41</v>
          </cell>
          <cell r="F230">
            <v>141.59</v>
          </cell>
          <cell r="G230">
            <v>2217.1</v>
          </cell>
          <cell r="H230">
            <v>8573.19</v>
          </cell>
          <cell r="I230">
            <v>7163.76</v>
          </cell>
          <cell r="J230">
            <v>15266.21</v>
          </cell>
          <cell r="K230">
            <v>30205.759999999998</v>
          </cell>
        </row>
        <row r="231">
          <cell r="A231" t="str">
            <v>Vista Serrana</v>
          </cell>
          <cell r="B231" t="str">
            <v xml:space="preserve">    Vista Serrana </v>
          </cell>
          <cell r="C231">
            <v>3876.19</v>
          </cell>
          <cell r="D231">
            <v>2404.39</v>
          </cell>
          <cell r="E231">
            <v>9304.34</v>
          </cell>
          <cell r="F231">
            <v>14433.58</v>
          </cell>
          <cell r="G231">
            <v>17579.02</v>
          </cell>
          <cell r="H231">
            <v>19039.66</v>
          </cell>
          <cell r="I231">
            <v>19741.59</v>
          </cell>
          <cell r="J231">
            <v>28324.93</v>
          </cell>
          <cell r="K231">
            <v>129357.88</v>
          </cell>
        </row>
        <row r="232">
          <cell r="A232" t="str">
            <v>Zabelê</v>
          </cell>
          <cell r="B232" t="str">
            <v xml:space="preserve">    Zabelê </v>
          </cell>
          <cell r="C232">
            <v>3081.99</v>
          </cell>
          <cell r="D232">
            <v>5364.04</v>
          </cell>
          <cell r="E232">
            <v>15890.3</v>
          </cell>
          <cell r="F232">
            <v>5909.71</v>
          </cell>
          <cell r="G232">
            <v>6966.19</v>
          </cell>
          <cell r="H232">
            <v>3932.14</v>
          </cell>
          <cell r="I232">
            <v>8671.67</v>
          </cell>
          <cell r="J232">
            <v>7105.52</v>
          </cell>
          <cell r="K232">
            <v>8878.23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C10:G21"/>
  <sheetViews>
    <sheetView workbookViewId="0">
      <selection activeCell="I2" sqref="I2"/>
    </sheetView>
  </sheetViews>
  <sheetFormatPr defaultRowHeight="15"/>
  <sheetData>
    <row r="10" spans="3:7">
      <c r="C10" s="289" t="s">
        <v>329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honeticPr fontId="3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workbookViewId="0">
      <pane ySplit="5" topLeftCell="A6" activePane="bottomLeft" state="frozen"/>
      <selection pane="bottomLeft" activeCell="G11" sqref="G11"/>
    </sheetView>
  </sheetViews>
  <sheetFormatPr defaultRowHeight="15"/>
  <cols>
    <col min="1" max="1" width="33.140625" customWidth="1"/>
    <col min="2" max="2" width="22.85546875" customWidth="1"/>
    <col min="3" max="3" width="15.28515625" customWidth="1"/>
    <col min="4" max="4" width="19.5703125" customWidth="1"/>
    <col min="5" max="5" width="9.140625" style="32"/>
  </cols>
  <sheetData>
    <row r="1" spans="1:6" ht="9" customHeight="1"/>
    <row r="2" spans="1:6" ht="27.75" customHeight="1">
      <c r="A2" s="291" t="s">
        <v>332</v>
      </c>
      <c r="B2" s="291"/>
      <c r="C2" s="291"/>
      <c r="D2" s="291"/>
    </row>
    <row r="3" spans="1:6" ht="9.75" customHeight="1"/>
    <row r="4" spans="1:6" ht="23.25" customHeight="1">
      <c r="A4" s="292" t="s">
        <v>0</v>
      </c>
      <c r="B4" s="294" t="s">
        <v>333</v>
      </c>
      <c r="C4" s="296" t="s">
        <v>318</v>
      </c>
      <c r="D4" s="298" t="s">
        <v>334</v>
      </c>
      <c r="E4"/>
    </row>
    <row r="5" spans="1:6" ht="43.5" customHeight="1">
      <c r="A5" s="293"/>
      <c r="B5" s="295"/>
      <c r="C5" s="297"/>
      <c r="D5" s="299"/>
      <c r="E5"/>
    </row>
    <row r="6" spans="1:6" ht="20.25" customHeight="1">
      <c r="A6" s="29" t="s">
        <v>235</v>
      </c>
      <c r="B6" s="39">
        <v>56469.8</v>
      </c>
      <c r="C6" s="39">
        <v>99.999999999999986</v>
      </c>
      <c r="D6" s="39">
        <v>66.7</v>
      </c>
    </row>
    <row r="7" spans="1:6">
      <c r="A7" s="10"/>
      <c r="B7" s="39"/>
      <c r="C7" s="38"/>
      <c r="D7" s="39"/>
    </row>
    <row r="8" spans="1:6" ht="25.5">
      <c r="A8" s="12" t="s">
        <v>1</v>
      </c>
      <c r="B8" s="39">
        <v>2500.8000000000002</v>
      </c>
      <c r="C8" s="22">
        <v>4.4285618153420057</v>
      </c>
      <c r="D8" s="155" t="s">
        <v>251</v>
      </c>
    </row>
    <row r="9" spans="1:6">
      <c r="A9" s="1" t="s">
        <v>2</v>
      </c>
      <c r="B9" s="156">
        <v>182.7</v>
      </c>
      <c r="C9" s="25">
        <v>0.32353576602006728</v>
      </c>
      <c r="D9" s="157">
        <v>98.58</v>
      </c>
      <c r="E9" s="158"/>
      <c r="F9" s="32"/>
    </row>
    <row r="10" spans="1:6">
      <c r="A10" s="1" t="s">
        <v>3</v>
      </c>
      <c r="B10" s="156">
        <v>32</v>
      </c>
      <c r="C10" s="25">
        <v>5.6667457649929698E-2</v>
      </c>
      <c r="D10" s="157">
        <v>3118.76</v>
      </c>
    </row>
    <row r="11" spans="1:6">
      <c r="A11" s="1" t="s">
        <v>4</v>
      </c>
      <c r="B11" s="156">
        <v>150.19999999999999</v>
      </c>
      <c r="C11" s="25">
        <v>0.26598287934435749</v>
      </c>
      <c r="D11" s="157">
        <v>135.6</v>
      </c>
    </row>
    <row r="12" spans="1:6">
      <c r="A12" s="1" t="s">
        <v>5</v>
      </c>
      <c r="B12" s="156">
        <v>31.9</v>
      </c>
      <c r="C12" s="25">
        <v>5.6490371844773658E-2</v>
      </c>
      <c r="D12" s="157">
        <v>1815.57</v>
      </c>
    </row>
    <row r="13" spans="1:6">
      <c r="A13" s="1" t="s">
        <v>6</v>
      </c>
      <c r="B13" s="156">
        <v>172.9</v>
      </c>
      <c r="C13" s="25">
        <v>0.30618135711477634</v>
      </c>
      <c r="D13" s="157">
        <v>123.74</v>
      </c>
    </row>
    <row r="14" spans="1:6">
      <c r="A14" s="1" t="s">
        <v>7</v>
      </c>
      <c r="B14" s="156">
        <v>195.6</v>
      </c>
      <c r="C14" s="25">
        <v>0.34637983488519525</v>
      </c>
      <c r="D14" s="157">
        <v>83.12</v>
      </c>
    </row>
    <row r="15" spans="1:6">
      <c r="A15" s="1" t="s">
        <v>8</v>
      </c>
      <c r="B15" s="156">
        <v>211.5</v>
      </c>
      <c r="C15" s="25">
        <v>0.37453647790500411</v>
      </c>
      <c r="D15" s="157">
        <v>3421.3</v>
      </c>
    </row>
    <row r="16" spans="1:6">
      <c r="A16" s="1" t="s">
        <v>9</v>
      </c>
      <c r="B16" s="156">
        <v>88.9</v>
      </c>
      <c r="C16" s="25">
        <v>0.15742928078371093</v>
      </c>
      <c r="D16" s="157">
        <v>131.88</v>
      </c>
    </row>
    <row r="17" spans="1:4">
      <c r="A17" s="1" t="s">
        <v>10</v>
      </c>
      <c r="B17" s="156">
        <v>154.80000000000001</v>
      </c>
      <c r="C17" s="25">
        <v>0.27412882638153491</v>
      </c>
      <c r="D17" s="157">
        <v>136.78</v>
      </c>
    </row>
    <row r="18" spans="1:4">
      <c r="A18" s="1" t="s">
        <v>11</v>
      </c>
      <c r="B18" s="156">
        <v>136.4</v>
      </c>
      <c r="C18" s="25">
        <v>0.24154503823282533</v>
      </c>
      <c r="D18" s="157">
        <v>124.78</v>
      </c>
    </row>
    <row r="19" spans="1:4">
      <c r="A19" s="1" t="s">
        <v>12</v>
      </c>
      <c r="B19" s="156">
        <v>39.9</v>
      </c>
      <c r="C19" s="25">
        <v>7.065723625725609E-2</v>
      </c>
      <c r="D19" s="157">
        <v>104.35</v>
      </c>
    </row>
    <row r="20" spans="1:4">
      <c r="A20" s="1" t="s">
        <v>13</v>
      </c>
      <c r="B20" s="156">
        <v>726.8</v>
      </c>
      <c r="C20" s="25">
        <v>1.2870596318740279</v>
      </c>
      <c r="D20" s="157">
        <v>165.52</v>
      </c>
    </row>
    <row r="21" spans="1:4">
      <c r="A21" s="1" t="s">
        <v>14</v>
      </c>
      <c r="B21" s="156">
        <v>315.5</v>
      </c>
      <c r="C21" s="25">
        <v>0.55870571526727564</v>
      </c>
      <c r="D21" s="157">
        <v>158.91999999999999</v>
      </c>
    </row>
    <row r="22" spans="1:4">
      <c r="A22" s="1" t="s">
        <v>15</v>
      </c>
      <c r="B22" s="156">
        <v>61.7</v>
      </c>
      <c r="C22" s="25">
        <v>0.10926194178127069</v>
      </c>
      <c r="D22" s="157">
        <v>119.42</v>
      </c>
    </row>
    <row r="23" spans="1:4">
      <c r="A23" s="1"/>
      <c r="B23" s="24"/>
      <c r="C23" s="25"/>
      <c r="D23" s="24"/>
    </row>
    <row r="24" spans="1:4" ht="27.75" customHeight="1">
      <c r="A24" s="12" t="s">
        <v>16</v>
      </c>
      <c r="B24" s="23">
        <v>2966.1000000000008</v>
      </c>
      <c r="C24" s="22">
        <v>5.2525420667330156</v>
      </c>
      <c r="D24" s="159" t="s">
        <v>251</v>
      </c>
    </row>
    <row r="25" spans="1:4">
      <c r="A25" s="1" t="s">
        <v>17</v>
      </c>
      <c r="B25" s="156">
        <v>97</v>
      </c>
      <c r="C25" s="25">
        <v>0.17177323100134939</v>
      </c>
      <c r="D25" s="157">
        <v>139.99</v>
      </c>
    </row>
    <row r="26" spans="1:4">
      <c r="A26" s="1" t="s">
        <v>18</v>
      </c>
      <c r="B26" s="156">
        <v>231.2</v>
      </c>
      <c r="C26" s="25">
        <v>0.40942238152074201</v>
      </c>
      <c r="D26" s="157">
        <v>74.510000000000005</v>
      </c>
    </row>
    <row r="27" spans="1:4">
      <c r="A27" s="1" t="s">
        <v>19</v>
      </c>
      <c r="B27" s="156">
        <v>245.7</v>
      </c>
      <c r="C27" s="25">
        <v>0.43509982326836638</v>
      </c>
      <c r="D27" s="157">
        <v>76.83</v>
      </c>
    </row>
    <row r="28" spans="1:4">
      <c r="A28" s="1" t="s">
        <v>20</v>
      </c>
      <c r="B28" s="156">
        <v>257.89999999999998</v>
      </c>
      <c r="C28" s="25">
        <v>0.45670429149740205</v>
      </c>
      <c r="D28" s="157">
        <v>84.72</v>
      </c>
    </row>
    <row r="29" spans="1:4">
      <c r="A29" s="1" t="s">
        <v>21</v>
      </c>
      <c r="B29" s="156">
        <v>100.2</v>
      </c>
      <c r="C29" s="25">
        <v>0.17743997676634235</v>
      </c>
      <c r="D29" s="157">
        <v>170.67</v>
      </c>
    </row>
    <row r="30" spans="1:4">
      <c r="A30" s="1" t="s">
        <v>22</v>
      </c>
      <c r="B30" s="156">
        <v>26</v>
      </c>
      <c r="C30" s="25">
        <v>4.6042309340567876E-2</v>
      </c>
      <c r="D30" s="157">
        <v>196.74</v>
      </c>
    </row>
    <row r="31" spans="1:4">
      <c r="A31" s="1" t="s">
        <v>23</v>
      </c>
      <c r="B31" s="156">
        <v>163.69999999999999</v>
      </c>
      <c r="C31" s="25">
        <v>0.28988946304042157</v>
      </c>
      <c r="D31" s="157">
        <v>102.32</v>
      </c>
    </row>
    <row r="32" spans="1:4">
      <c r="A32" s="1" t="s">
        <v>24</v>
      </c>
      <c r="B32" s="156">
        <v>127.9</v>
      </c>
      <c r="C32" s="25">
        <v>0.22649274479456274</v>
      </c>
      <c r="D32" s="157">
        <v>56.44</v>
      </c>
    </row>
    <row r="33" spans="1:4">
      <c r="A33" s="1" t="s">
        <v>25</v>
      </c>
      <c r="B33" s="157">
        <v>246.7</v>
      </c>
      <c r="C33" s="25">
        <v>4.5126122665495965</v>
      </c>
      <c r="D33" s="157">
        <v>41.6</v>
      </c>
    </row>
    <row r="34" spans="1:4">
      <c r="A34" s="1" t="s">
        <v>26</v>
      </c>
      <c r="B34" s="156">
        <v>201.4</v>
      </c>
      <c r="C34" s="25">
        <v>0.356650811584245</v>
      </c>
      <c r="D34" s="157">
        <v>35.049999999999997</v>
      </c>
    </row>
    <row r="35" spans="1:4">
      <c r="A35" s="1" t="s">
        <v>27</v>
      </c>
      <c r="B35" s="156">
        <v>39.299999999999997</v>
      </c>
      <c r="C35" s="25">
        <v>6.9594721426319908E-2</v>
      </c>
      <c r="D35" s="157">
        <v>175.29</v>
      </c>
    </row>
    <row r="36" spans="1:4">
      <c r="A36" s="1" t="s">
        <v>28</v>
      </c>
      <c r="B36" s="156">
        <v>166.2</v>
      </c>
      <c r="C36" s="25">
        <v>0.29431660816932237</v>
      </c>
      <c r="D36" s="157">
        <v>63.29</v>
      </c>
    </row>
    <row r="37" spans="1:4">
      <c r="A37" s="1" t="s">
        <v>29</v>
      </c>
      <c r="B37" s="156">
        <v>26.3</v>
      </c>
      <c r="C37" s="25">
        <v>4.6573566756035967E-2</v>
      </c>
      <c r="D37" s="157">
        <v>138.53</v>
      </c>
    </row>
    <row r="38" spans="1:4">
      <c r="A38" s="1" t="s">
        <v>30</v>
      </c>
      <c r="B38" s="156">
        <v>165.7</v>
      </c>
      <c r="C38" s="25">
        <v>0.29343117914354216</v>
      </c>
      <c r="D38" s="157">
        <v>333.81</v>
      </c>
    </row>
    <row r="39" spans="1:4">
      <c r="A39" s="1" t="s">
        <v>31</v>
      </c>
      <c r="B39" s="156">
        <v>38</v>
      </c>
      <c r="C39" s="25">
        <v>6.7292605959291513E-2</v>
      </c>
      <c r="D39" s="157">
        <v>103.75</v>
      </c>
    </row>
    <row r="40" spans="1:4">
      <c r="A40" s="1" t="s">
        <v>32</v>
      </c>
      <c r="B40" s="156">
        <v>195.3</v>
      </c>
      <c r="C40" s="25">
        <v>0.34584857746972719</v>
      </c>
      <c r="D40" s="157">
        <v>48.48</v>
      </c>
    </row>
    <row r="41" spans="1:4">
      <c r="A41" s="1" t="s">
        <v>33</v>
      </c>
      <c r="B41" s="156">
        <v>64.400000000000006</v>
      </c>
      <c r="C41" s="25">
        <v>0.11404325852048351</v>
      </c>
      <c r="D41" s="157">
        <v>108.28</v>
      </c>
    </row>
    <row r="42" spans="1:4">
      <c r="A42" s="1" t="s">
        <v>34</v>
      </c>
      <c r="B42" s="156">
        <v>43.9</v>
      </c>
      <c r="C42" s="25">
        <v>7.7740668463497295E-2</v>
      </c>
      <c r="D42" s="157">
        <v>117.42</v>
      </c>
    </row>
    <row r="43" spans="1:4">
      <c r="A43" s="1" t="s">
        <v>35</v>
      </c>
      <c r="B43" s="156">
        <v>79.8</v>
      </c>
      <c r="C43" s="25">
        <v>0.14131447251451218</v>
      </c>
      <c r="D43" s="157">
        <v>129.33000000000001</v>
      </c>
    </row>
    <row r="44" spans="1:4">
      <c r="A44" s="1" t="s">
        <v>36</v>
      </c>
      <c r="B44" s="156">
        <v>90.2</v>
      </c>
      <c r="C44" s="25">
        <v>0.15973139625073934</v>
      </c>
      <c r="D44" s="157">
        <v>36.229999999999997</v>
      </c>
    </row>
    <row r="45" spans="1:4">
      <c r="A45" s="1" t="s">
        <v>37</v>
      </c>
      <c r="B45" s="156">
        <v>29.1</v>
      </c>
      <c r="C45" s="25">
        <v>5.1531969300404823E-2</v>
      </c>
      <c r="D45" s="157">
        <v>110.17</v>
      </c>
    </row>
    <row r="46" spans="1:4">
      <c r="A46" s="1" t="s">
        <v>38</v>
      </c>
      <c r="B46" s="156">
        <v>65.3</v>
      </c>
      <c r="C46" s="25">
        <v>0.11563703076688776</v>
      </c>
      <c r="D46" s="157">
        <v>95.53</v>
      </c>
    </row>
    <row r="47" spans="1:4">
      <c r="A47" s="1" t="s">
        <v>39</v>
      </c>
      <c r="B47" s="156">
        <v>32.799999999999997</v>
      </c>
      <c r="C47" s="25">
        <v>5.8084144091177931E-2</v>
      </c>
      <c r="D47" s="157">
        <v>134</v>
      </c>
    </row>
    <row r="48" spans="1:4">
      <c r="A48" s="1" t="s">
        <v>40</v>
      </c>
      <c r="B48" s="156">
        <v>232.1</v>
      </c>
      <c r="C48" s="25">
        <v>0.41101615376714629</v>
      </c>
      <c r="D48" s="157">
        <v>115.01</v>
      </c>
    </row>
    <row r="49" spans="1:4">
      <c r="A49" s="1"/>
      <c r="B49" s="24"/>
      <c r="C49" s="25"/>
      <c r="D49" s="24"/>
    </row>
    <row r="50" spans="1:4" ht="26.25" customHeight="1">
      <c r="A50" s="12" t="s">
        <v>41</v>
      </c>
      <c r="B50" s="23">
        <v>10414.199999999995</v>
      </c>
      <c r="C50" s="22">
        <v>18.442069920559298</v>
      </c>
      <c r="D50" s="159" t="s">
        <v>251</v>
      </c>
    </row>
    <row r="51" spans="1:4">
      <c r="A51" s="2" t="s">
        <v>42</v>
      </c>
      <c r="B51" s="157">
        <v>320.60000000000002</v>
      </c>
      <c r="C51" s="25">
        <v>0.5677370913302332</v>
      </c>
      <c r="D51" s="157">
        <v>88.84</v>
      </c>
    </row>
    <row r="52" spans="1:4">
      <c r="A52" s="2" t="s">
        <v>43</v>
      </c>
      <c r="B52" s="157">
        <v>122.3</v>
      </c>
      <c r="C52" s="25">
        <v>0.21657593970582506</v>
      </c>
      <c r="D52" s="157">
        <v>160.97999999999999</v>
      </c>
    </row>
    <row r="53" spans="1:4">
      <c r="A53" s="2" t="s">
        <v>44</v>
      </c>
      <c r="B53" s="157">
        <v>305.39999999999998</v>
      </c>
      <c r="C53" s="25">
        <v>0.54082004894651647</v>
      </c>
      <c r="D53" s="157">
        <v>17.16</v>
      </c>
    </row>
    <row r="54" spans="1:4">
      <c r="A54" s="2" t="s">
        <v>45</v>
      </c>
      <c r="B54" s="157">
        <v>220.2</v>
      </c>
      <c r="C54" s="25">
        <v>0.38994294295357868</v>
      </c>
      <c r="D54" s="157">
        <v>10.74</v>
      </c>
    </row>
    <row r="55" spans="1:4">
      <c r="A55" s="2" t="s">
        <v>46</v>
      </c>
      <c r="B55" s="157">
        <v>99.1</v>
      </c>
      <c r="C55" s="25">
        <v>0.17549203290962601</v>
      </c>
      <c r="D55" s="157">
        <v>127.66</v>
      </c>
    </row>
    <row r="56" spans="1:4">
      <c r="A56" s="2" t="s">
        <v>47</v>
      </c>
      <c r="B56" s="157">
        <v>269.5</v>
      </c>
      <c r="C56" s="25">
        <v>0.4772462448955016</v>
      </c>
      <c r="D56" s="157">
        <v>88.42</v>
      </c>
    </row>
    <row r="57" spans="1:4">
      <c r="A57" s="2" t="s">
        <v>48</v>
      </c>
      <c r="B57" s="157">
        <v>33.1</v>
      </c>
      <c r="C57" s="25">
        <v>5.8615401506646028E-2</v>
      </c>
      <c r="D57" s="157">
        <v>195.22</v>
      </c>
    </row>
    <row r="58" spans="1:4">
      <c r="A58" s="2" t="s">
        <v>49</v>
      </c>
      <c r="B58" s="157">
        <v>374.7</v>
      </c>
      <c r="C58" s="25">
        <v>0.66354051191964558</v>
      </c>
      <c r="D58" s="157">
        <v>50.93</v>
      </c>
    </row>
    <row r="59" spans="1:4">
      <c r="A59" s="2" t="s">
        <v>50</v>
      </c>
      <c r="B59" s="157">
        <v>126.4</v>
      </c>
      <c r="C59" s="25">
        <v>0.22383645771722227</v>
      </c>
      <c r="D59" s="157">
        <v>27.86</v>
      </c>
    </row>
    <row r="60" spans="1:4">
      <c r="A60" s="2" t="s">
        <v>51</v>
      </c>
      <c r="B60" s="157">
        <v>376.9</v>
      </c>
      <c r="C60" s="25">
        <v>0.66743639963307821</v>
      </c>
      <c r="D60" s="157">
        <v>21.77</v>
      </c>
    </row>
    <row r="61" spans="1:4">
      <c r="A61" s="2" t="s">
        <v>52</v>
      </c>
      <c r="B61" s="157">
        <v>595.20000000000005</v>
      </c>
      <c r="C61" s="25">
        <v>1.0540147122886925</v>
      </c>
      <c r="D61" s="157">
        <v>9.43</v>
      </c>
    </row>
    <row r="62" spans="1:4">
      <c r="A62" s="2" t="s">
        <v>53</v>
      </c>
      <c r="B62" s="157">
        <v>476.5</v>
      </c>
      <c r="C62" s="25">
        <v>0.84381386156848426</v>
      </c>
      <c r="D62" s="157">
        <v>13.07</v>
      </c>
    </row>
    <row r="63" spans="1:4">
      <c r="A63" s="2" t="s">
        <v>54</v>
      </c>
      <c r="B63" s="157">
        <v>372</v>
      </c>
      <c r="C63" s="25">
        <v>0.65875919518043269</v>
      </c>
      <c r="D63" s="157">
        <v>45.4</v>
      </c>
    </row>
    <row r="64" spans="1:4">
      <c r="A64" s="2" t="s">
        <v>55</v>
      </c>
      <c r="B64" s="157">
        <v>452.9</v>
      </c>
      <c r="C64" s="25">
        <v>0.80202161155166118</v>
      </c>
      <c r="D64" s="157">
        <v>11.12</v>
      </c>
    </row>
    <row r="65" spans="1:4">
      <c r="A65" s="2" t="s">
        <v>56</v>
      </c>
      <c r="B65" s="157">
        <v>594.20000000000005</v>
      </c>
      <c r="C65" s="25">
        <v>1.052243854237132</v>
      </c>
      <c r="D65" s="157">
        <v>648.30999999999995</v>
      </c>
    </row>
    <row r="66" spans="1:4">
      <c r="A66" s="2" t="s">
        <v>57</v>
      </c>
      <c r="B66" s="157">
        <v>118.1</v>
      </c>
      <c r="C66" s="25">
        <v>0.20913833588927178</v>
      </c>
      <c r="D66" s="157">
        <v>38.47</v>
      </c>
    </row>
    <row r="67" spans="1:4">
      <c r="A67" s="2" t="s">
        <v>58</v>
      </c>
      <c r="B67" s="157">
        <v>163.80000000000001</v>
      </c>
      <c r="C67" s="25">
        <v>0.29006654884557764</v>
      </c>
      <c r="D67" s="157">
        <v>189.86</v>
      </c>
    </row>
    <row r="68" spans="1:4">
      <c r="A68" s="2" t="s">
        <v>59</v>
      </c>
      <c r="B68" s="157">
        <v>189</v>
      </c>
      <c r="C68" s="25">
        <v>0.33469217174489729</v>
      </c>
      <c r="D68" s="157">
        <v>60.34</v>
      </c>
    </row>
    <row r="69" spans="1:4">
      <c r="A69" s="2" t="s">
        <v>60</v>
      </c>
      <c r="B69" s="157">
        <v>192.4</v>
      </c>
      <c r="C69" s="25">
        <v>0.34071308912020226</v>
      </c>
      <c r="D69" s="157">
        <v>43.53</v>
      </c>
    </row>
    <row r="70" spans="1:4">
      <c r="A70" s="2" t="s">
        <v>61</v>
      </c>
      <c r="B70" s="157">
        <v>467.5</v>
      </c>
      <c r="C70" s="25">
        <v>0.82787613910444169</v>
      </c>
      <c r="D70" s="157">
        <v>35.880000000000003</v>
      </c>
    </row>
    <row r="71" spans="1:4">
      <c r="A71" s="2" t="s">
        <v>62</v>
      </c>
      <c r="B71" s="157">
        <v>107.6</v>
      </c>
      <c r="C71" s="25">
        <v>0.19054432634788857</v>
      </c>
      <c r="D71" s="157">
        <v>240.73</v>
      </c>
    </row>
    <row r="72" spans="1:4">
      <c r="A72" s="2" t="s">
        <v>63</v>
      </c>
      <c r="B72" s="157">
        <v>260.2</v>
      </c>
      <c r="C72" s="25">
        <v>0.46077726501599081</v>
      </c>
      <c r="D72" s="157">
        <v>27.53</v>
      </c>
    </row>
    <row r="73" spans="1:4">
      <c r="A73" s="2" t="s">
        <v>64</v>
      </c>
      <c r="B73" s="157">
        <v>206</v>
      </c>
      <c r="C73" s="25">
        <v>0.36479675862142241</v>
      </c>
      <c r="D73" s="157">
        <v>62.64</v>
      </c>
    </row>
    <row r="74" spans="1:4">
      <c r="A74" s="2" t="s">
        <v>65</v>
      </c>
      <c r="B74" s="157">
        <v>38.1</v>
      </c>
      <c r="C74" s="25">
        <v>6.7469691764447545E-2</v>
      </c>
      <c r="D74" s="157">
        <v>113.34</v>
      </c>
    </row>
    <row r="75" spans="1:4">
      <c r="A75" s="2" t="s">
        <v>66</v>
      </c>
      <c r="B75" s="157">
        <v>31.6</v>
      </c>
      <c r="C75" s="25">
        <v>5.5959114429305568E-2</v>
      </c>
      <c r="D75" s="157">
        <v>157.97999999999999</v>
      </c>
    </row>
    <row r="76" spans="1:4">
      <c r="A76" s="2" t="s">
        <v>67</v>
      </c>
      <c r="B76" s="157">
        <v>205</v>
      </c>
      <c r="C76" s="25">
        <v>0.36302590056986211</v>
      </c>
      <c r="D76" s="157">
        <v>51.53</v>
      </c>
    </row>
    <row r="77" spans="1:4">
      <c r="A77" s="2" t="s">
        <v>68</v>
      </c>
      <c r="B77" s="157">
        <v>317.89999999999998</v>
      </c>
      <c r="C77" s="25">
        <v>0.56295577459102031</v>
      </c>
      <c r="D77" s="157">
        <v>11.41</v>
      </c>
    </row>
    <row r="78" spans="1:4">
      <c r="A78" s="2" t="s">
        <v>69</v>
      </c>
      <c r="B78" s="157">
        <v>628.1</v>
      </c>
      <c r="C78" s="25">
        <v>1.1122759421850263</v>
      </c>
      <c r="D78" s="157">
        <v>27.12</v>
      </c>
    </row>
    <row r="79" spans="1:4">
      <c r="A79" s="2" t="s">
        <v>70</v>
      </c>
      <c r="B79" s="157">
        <v>72.7</v>
      </c>
      <c r="C79" s="25">
        <v>0.12874138034843402</v>
      </c>
      <c r="D79" s="157">
        <v>177.81</v>
      </c>
    </row>
    <row r="80" spans="1:4">
      <c r="A80" s="2" t="s">
        <v>71</v>
      </c>
      <c r="B80" s="157">
        <v>401.8</v>
      </c>
      <c r="C80" s="25">
        <v>0.71153076511692981</v>
      </c>
      <c r="D80" s="157">
        <v>102.17</v>
      </c>
    </row>
    <row r="81" spans="1:4">
      <c r="A81" s="2" t="s">
        <v>72</v>
      </c>
      <c r="B81" s="157">
        <v>178</v>
      </c>
      <c r="C81" s="25">
        <v>0.31521273317773391</v>
      </c>
      <c r="D81" s="157">
        <v>98.77</v>
      </c>
    </row>
    <row r="82" spans="1:4">
      <c r="A82" s="2" t="s">
        <v>73</v>
      </c>
      <c r="B82" s="157">
        <v>91.3</v>
      </c>
      <c r="C82" s="25">
        <v>0.16167934010745563</v>
      </c>
      <c r="D82" s="157">
        <v>18.86</v>
      </c>
    </row>
    <row r="83" spans="1:4">
      <c r="A83" s="2" t="s">
        <v>74</v>
      </c>
      <c r="B83" s="157">
        <v>227.9</v>
      </c>
      <c r="C83" s="25">
        <v>0.40357854995059306</v>
      </c>
      <c r="D83" s="157">
        <v>29.22</v>
      </c>
    </row>
    <row r="84" spans="1:4">
      <c r="A84" s="2" t="s">
        <v>75</v>
      </c>
      <c r="B84" s="157">
        <v>218.8</v>
      </c>
      <c r="C84" s="25">
        <v>0.3874637416813943</v>
      </c>
      <c r="D84" s="157">
        <v>11.06</v>
      </c>
    </row>
    <row r="85" spans="1:4">
      <c r="A85" s="2" t="s">
        <v>76</v>
      </c>
      <c r="B85" s="157">
        <v>49.9</v>
      </c>
      <c r="C85" s="25">
        <v>8.836581677285911E-2</v>
      </c>
      <c r="D85" s="157">
        <v>221.16</v>
      </c>
    </row>
    <row r="86" spans="1:4">
      <c r="A86" s="2" t="s">
        <v>77</v>
      </c>
      <c r="B86" s="157">
        <v>560</v>
      </c>
      <c r="C86" s="25">
        <v>0.99168050887376968</v>
      </c>
      <c r="D86" s="157">
        <v>24.53</v>
      </c>
    </row>
    <row r="87" spans="1:4">
      <c r="A87" s="2" t="s">
        <v>78</v>
      </c>
      <c r="B87" s="157">
        <v>662.9</v>
      </c>
      <c r="C87" s="25">
        <v>1.1739018023793246</v>
      </c>
      <c r="D87" s="157">
        <v>22.53</v>
      </c>
    </row>
    <row r="88" spans="1:4">
      <c r="A88" s="2" t="s">
        <v>79</v>
      </c>
      <c r="B88" s="157">
        <v>105.3</v>
      </c>
      <c r="C88" s="25">
        <v>0.18647135282929991</v>
      </c>
      <c r="D88" s="157">
        <v>26.72</v>
      </c>
    </row>
    <row r="89" spans="1:4">
      <c r="A89" s="2" t="s">
        <v>80</v>
      </c>
      <c r="B89" s="157">
        <v>181.3</v>
      </c>
      <c r="C89" s="25">
        <v>0.32105656474788297</v>
      </c>
      <c r="D89" s="157">
        <v>51.28</v>
      </c>
    </row>
    <row r="90" spans="1:4">
      <c r="A90" s="2"/>
      <c r="B90" s="24"/>
      <c r="C90" s="25"/>
      <c r="D90" s="24"/>
    </row>
    <row r="91" spans="1:4" ht="30" customHeight="1">
      <c r="A91" s="12" t="s">
        <v>81</v>
      </c>
      <c r="B91" s="23">
        <v>3937.5</v>
      </c>
      <c r="C91" s="22">
        <v>6.9727535780186924</v>
      </c>
      <c r="D91" s="159" t="s">
        <v>251</v>
      </c>
    </row>
    <row r="92" spans="1:4">
      <c r="A92" s="15" t="s">
        <v>82</v>
      </c>
      <c r="B92" s="157">
        <v>50.6</v>
      </c>
      <c r="C92" s="25">
        <v>8.9605417408951324E-2</v>
      </c>
      <c r="D92" s="157">
        <v>83.43</v>
      </c>
    </row>
    <row r="93" spans="1:4">
      <c r="A93" s="2" t="s">
        <v>83</v>
      </c>
      <c r="B93" s="157">
        <v>775.7</v>
      </c>
      <c r="C93" s="25">
        <v>1.373654590595327</v>
      </c>
      <c r="D93" s="157">
        <v>18.25</v>
      </c>
    </row>
    <row r="94" spans="1:4">
      <c r="A94" s="2" t="s">
        <v>84</v>
      </c>
      <c r="B94" s="157">
        <v>137</v>
      </c>
      <c r="C94" s="25">
        <v>0.24260755306376153</v>
      </c>
      <c r="D94" s="157">
        <v>50.13</v>
      </c>
    </row>
    <row r="95" spans="1:4">
      <c r="A95" s="2" t="s">
        <v>85</v>
      </c>
      <c r="B95" s="157">
        <v>741.8</v>
      </c>
      <c r="C95" s="25">
        <v>1.3136225026474326</v>
      </c>
      <c r="D95" s="157">
        <v>26.93</v>
      </c>
    </row>
    <row r="96" spans="1:4">
      <c r="A96" s="2" t="s">
        <v>86</v>
      </c>
      <c r="B96" s="157">
        <v>185.7</v>
      </c>
      <c r="C96" s="25">
        <v>0.32884834017474823</v>
      </c>
      <c r="D96" s="157">
        <v>26.39</v>
      </c>
    </row>
    <row r="97" spans="1:4">
      <c r="A97" s="2" t="s">
        <v>87</v>
      </c>
      <c r="B97" s="157">
        <v>244.3</v>
      </c>
      <c r="C97" s="25">
        <v>0.43262062199618206</v>
      </c>
      <c r="D97" s="157">
        <v>12</v>
      </c>
    </row>
    <row r="98" spans="1:4">
      <c r="A98" s="2" t="s">
        <v>88</v>
      </c>
      <c r="B98" s="157">
        <v>47.4</v>
      </c>
      <c r="C98" s="25">
        <v>8.3938671643958351E-2</v>
      </c>
      <c r="D98" s="157">
        <v>222.31</v>
      </c>
    </row>
    <row r="99" spans="1:4">
      <c r="A99" s="2" t="s">
        <v>89</v>
      </c>
      <c r="B99" s="157">
        <v>310.39999999999998</v>
      </c>
      <c r="C99" s="25">
        <v>0.54967433920431796</v>
      </c>
      <c r="D99" s="157">
        <v>14.05</v>
      </c>
    </row>
    <row r="100" spans="1:4">
      <c r="A100" s="2" t="s">
        <v>90</v>
      </c>
      <c r="B100" s="157">
        <v>351.7</v>
      </c>
      <c r="C100" s="25">
        <v>0.62281077673375851</v>
      </c>
      <c r="D100" s="157">
        <v>21.26</v>
      </c>
    </row>
    <row r="101" spans="1:4">
      <c r="A101" s="2" t="s">
        <v>91</v>
      </c>
      <c r="B101" s="157">
        <v>661.7</v>
      </c>
      <c r="C101" s="25">
        <v>1.1717767727174526</v>
      </c>
      <c r="D101" s="157">
        <v>27.54</v>
      </c>
    </row>
    <row r="102" spans="1:4">
      <c r="A102" s="2" t="s">
        <v>92</v>
      </c>
      <c r="B102" s="157">
        <v>276.5</v>
      </c>
      <c r="C102" s="25">
        <v>0.48964225125642374</v>
      </c>
      <c r="D102" s="157">
        <v>37</v>
      </c>
    </row>
    <row r="103" spans="1:4">
      <c r="A103" s="2" t="s">
        <v>93</v>
      </c>
      <c r="B103" s="157">
        <v>154.69999999999999</v>
      </c>
      <c r="C103" s="25">
        <v>0.27395174057637883</v>
      </c>
      <c r="D103" s="157">
        <v>20.48</v>
      </c>
    </row>
    <row r="104" spans="1:4">
      <c r="A104" s="2"/>
      <c r="B104" s="24"/>
      <c r="C104" s="25"/>
      <c r="D104" s="24"/>
    </row>
    <row r="105" spans="1:4" ht="28.5" customHeight="1">
      <c r="A105" s="12" t="s">
        <v>94</v>
      </c>
      <c r="B105" s="23">
        <v>7653.4000000000005</v>
      </c>
      <c r="C105" s="22">
        <v>13.553085011811625</v>
      </c>
      <c r="D105" s="159" t="s">
        <v>251</v>
      </c>
    </row>
    <row r="106" spans="1:4">
      <c r="A106" s="2" t="s">
        <v>95</v>
      </c>
      <c r="B106" s="160">
        <v>122</v>
      </c>
      <c r="C106" s="161">
        <v>0.21604468229035695</v>
      </c>
      <c r="D106" s="160">
        <v>17.12</v>
      </c>
    </row>
    <row r="107" spans="1:4">
      <c r="A107" s="2" t="s">
        <v>96</v>
      </c>
      <c r="B107" s="157">
        <v>543.70000000000005</v>
      </c>
      <c r="C107" s="25">
        <v>0.96281552263333681</v>
      </c>
      <c r="D107" s="157">
        <v>10.57</v>
      </c>
    </row>
    <row r="108" spans="1:4">
      <c r="A108" s="2" t="s">
        <v>97</v>
      </c>
      <c r="B108" s="157">
        <v>497.2</v>
      </c>
      <c r="C108" s="25">
        <v>0.88047062323578262</v>
      </c>
      <c r="D108" s="157">
        <v>7.84</v>
      </c>
    </row>
    <row r="109" spans="1:4">
      <c r="A109" s="2" t="s">
        <v>98</v>
      </c>
      <c r="B109" s="157">
        <v>333.5</v>
      </c>
      <c r="C109" s="25">
        <v>0.59058116019536111</v>
      </c>
      <c r="D109" s="157">
        <v>14.06</v>
      </c>
    </row>
    <row r="110" spans="1:4">
      <c r="A110" s="2" t="s">
        <v>99</v>
      </c>
      <c r="B110" s="157">
        <v>169.9</v>
      </c>
      <c r="C110" s="25">
        <v>0.30086878296009545</v>
      </c>
      <c r="D110" s="157">
        <v>10.43</v>
      </c>
    </row>
    <row r="111" spans="1:4">
      <c r="A111" s="2" t="s">
        <v>100</v>
      </c>
      <c r="B111" s="157">
        <v>343.2</v>
      </c>
      <c r="C111" s="25">
        <v>0.60775848329549598</v>
      </c>
      <c r="D111" s="157">
        <v>9.1999999999999993</v>
      </c>
    </row>
    <row r="112" spans="1:4">
      <c r="A112" s="2" t="s">
        <v>101</v>
      </c>
      <c r="B112" s="157">
        <v>986.4</v>
      </c>
      <c r="C112" s="25">
        <v>1.7467743820590829</v>
      </c>
      <c r="D112" s="157">
        <v>31.28</v>
      </c>
    </row>
    <row r="113" spans="1:4">
      <c r="A113" s="2" t="s">
        <v>102</v>
      </c>
      <c r="B113" s="157">
        <v>129.4</v>
      </c>
      <c r="C113" s="25">
        <v>0.22914903187190322</v>
      </c>
      <c r="D113" s="157">
        <v>22.63</v>
      </c>
    </row>
    <row r="114" spans="1:4">
      <c r="A114" s="2" t="s">
        <v>103</v>
      </c>
      <c r="B114" s="157">
        <v>128.5</v>
      </c>
      <c r="C114" s="25">
        <v>0.22755525962549891</v>
      </c>
      <c r="D114" s="157">
        <v>9.7799999999999994</v>
      </c>
    </row>
    <row r="115" spans="1:4">
      <c r="A115" s="2" t="s">
        <v>104</v>
      </c>
      <c r="B115" s="157">
        <v>192</v>
      </c>
      <c r="C115" s="25">
        <v>0.34000474589957819</v>
      </c>
      <c r="D115" s="157">
        <v>20.07</v>
      </c>
    </row>
    <row r="116" spans="1:4">
      <c r="A116" s="2" t="s">
        <v>105</v>
      </c>
      <c r="B116" s="157">
        <v>225.2</v>
      </c>
      <c r="C116" s="25">
        <v>0.39879723321138022</v>
      </c>
      <c r="D116" s="157">
        <v>11.72</v>
      </c>
    </row>
    <row r="117" spans="1:4">
      <c r="A117" s="2" t="s">
        <v>106</v>
      </c>
      <c r="B117" s="157">
        <v>653.6</v>
      </c>
      <c r="C117" s="25">
        <v>1.1574328224998141</v>
      </c>
      <c r="D117" s="157">
        <v>6.65</v>
      </c>
    </row>
    <row r="118" spans="1:4">
      <c r="A118" s="2" t="s">
        <v>107</v>
      </c>
      <c r="B118" s="157">
        <v>816.1</v>
      </c>
      <c r="C118" s="25">
        <v>1.4451972558783632</v>
      </c>
      <c r="D118" s="157">
        <v>5.39</v>
      </c>
    </row>
    <row r="119" spans="1:4">
      <c r="A119" s="2" t="s">
        <v>108</v>
      </c>
      <c r="B119" s="157">
        <v>417.7</v>
      </c>
      <c r="C119" s="25">
        <v>0.7396874081367385</v>
      </c>
      <c r="D119" s="157">
        <v>9.5399999999999991</v>
      </c>
    </row>
    <row r="120" spans="1:4">
      <c r="A120" s="2" t="s">
        <v>109</v>
      </c>
      <c r="B120" s="157">
        <v>460.6</v>
      </c>
      <c r="C120" s="25">
        <v>0.81565721854867557</v>
      </c>
      <c r="D120" s="157">
        <v>7.02</v>
      </c>
    </row>
    <row r="121" spans="1:4">
      <c r="A121" s="2" t="s">
        <v>110</v>
      </c>
      <c r="B121" s="157">
        <v>686.9</v>
      </c>
      <c r="C121" s="25">
        <v>1.216402395616772</v>
      </c>
      <c r="D121" s="157">
        <v>18.89</v>
      </c>
    </row>
    <row r="122" spans="1:4">
      <c r="A122" s="2" t="s">
        <v>111</v>
      </c>
      <c r="B122" s="157">
        <v>838.1</v>
      </c>
      <c r="C122" s="25">
        <v>1.48415613301269</v>
      </c>
      <c r="D122" s="157">
        <v>19.16</v>
      </c>
    </row>
    <row r="123" spans="1:4">
      <c r="A123" s="2" t="s">
        <v>112</v>
      </c>
      <c r="B123" s="157">
        <v>109.4</v>
      </c>
      <c r="C123" s="25">
        <v>0.19373187084069715</v>
      </c>
      <c r="D123" s="157">
        <v>18.97</v>
      </c>
    </row>
    <row r="124" spans="1:4">
      <c r="A124" s="2"/>
      <c r="B124" s="24"/>
      <c r="C124" s="25"/>
      <c r="D124" s="24"/>
    </row>
    <row r="125" spans="1:4" ht="27" customHeight="1">
      <c r="A125" s="12" t="s">
        <v>113</v>
      </c>
      <c r="B125" s="23">
        <v>5735.9999999999982</v>
      </c>
      <c r="C125" s="22">
        <v>10.157641783749895</v>
      </c>
      <c r="D125" s="159" t="s">
        <v>251</v>
      </c>
    </row>
    <row r="126" spans="1:4">
      <c r="A126" s="2" t="s">
        <v>114</v>
      </c>
      <c r="B126" s="157">
        <v>96.3</v>
      </c>
      <c r="C126" s="25">
        <v>0.17053363036525715</v>
      </c>
      <c r="D126" s="157">
        <v>20</v>
      </c>
    </row>
    <row r="127" spans="1:4">
      <c r="A127" s="2" t="s">
        <v>115</v>
      </c>
      <c r="B127" s="157">
        <v>220.4</v>
      </c>
      <c r="C127" s="25">
        <v>0.39029711456389077</v>
      </c>
      <c r="D127" s="157">
        <v>16.14</v>
      </c>
    </row>
    <row r="128" spans="1:4">
      <c r="A128" s="2" t="s">
        <v>116</v>
      </c>
      <c r="B128" s="157">
        <v>126.5</v>
      </c>
      <c r="C128" s="25">
        <v>0.22401354352237832</v>
      </c>
      <c r="D128" s="157">
        <v>53.85</v>
      </c>
    </row>
    <row r="129" spans="1:4">
      <c r="A129" s="2" t="s">
        <v>117</v>
      </c>
      <c r="B129" s="157">
        <v>529.5</v>
      </c>
      <c r="C129" s="25">
        <v>0.93766933830118049</v>
      </c>
      <c r="D129" s="157">
        <v>9.09</v>
      </c>
    </row>
    <row r="130" spans="1:4">
      <c r="A130" s="2" t="s">
        <v>118</v>
      </c>
      <c r="B130" s="157">
        <v>179.4</v>
      </c>
      <c r="C130" s="25">
        <v>0.31769193444991833</v>
      </c>
      <c r="D130" s="157">
        <v>44.55</v>
      </c>
    </row>
    <row r="131" spans="1:4">
      <c r="A131" s="2" t="s">
        <v>119</v>
      </c>
      <c r="B131" s="157">
        <v>240.9</v>
      </c>
      <c r="C131" s="25">
        <v>0.42659970462087698</v>
      </c>
      <c r="D131" s="157">
        <v>13.77</v>
      </c>
    </row>
    <row r="132" spans="1:4">
      <c r="A132" s="2" t="s">
        <v>120</v>
      </c>
      <c r="B132" s="157">
        <v>170.4</v>
      </c>
      <c r="C132" s="25">
        <v>0.30175421198587565</v>
      </c>
      <c r="D132" s="157">
        <v>38.979999999999997</v>
      </c>
    </row>
    <row r="133" spans="1:4">
      <c r="A133" s="2" t="s">
        <v>121</v>
      </c>
      <c r="B133" s="157">
        <v>243.8</v>
      </c>
      <c r="C133" s="25">
        <v>0.43173519297040192</v>
      </c>
      <c r="D133" s="157">
        <v>16.489999999999998</v>
      </c>
    </row>
    <row r="134" spans="1:4">
      <c r="A134" s="2" t="s">
        <v>122</v>
      </c>
      <c r="B134" s="157">
        <v>156.19999999999999</v>
      </c>
      <c r="C134" s="25">
        <v>0.27660802765371928</v>
      </c>
      <c r="D134" s="157">
        <v>35.93</v>
      </c>
    </row>
    <row r="135" spans="1:4">
      <c r="A135" s="2" t="s">
        <v>123</v>
      </c>
      <c r="B135" s="157">
        <v>83.7</v>
      </c>
      <c r="C135" s="25">
        <v>0.14822081891559738</v>
      </c>
      <c r="D135" s="157">
        <v>70.97</v>
      </c>
    </row>
    <row r="136" spans="1:4">
      <c r="A136" s="2" t="s">
        <v>124</v>
      </c>
      <c r="B136" s="157">
        <v>111.9</v>
      </c>
      <c r="C136" s="25">
        <v>0.19815901596959792</v>
      </c>
      <c r="D136" s="157">
        <v>19.96</v>
      </c>
    </row>
    <row r="137" spans="1:4">
      <c r="A137" s="2" t="s">
        <v>125</v>
      </c>
      <c r="B137" s="157">
        <v>473.1</v>
      </c>
      <c r="C137" s="25">
        <v>0.8377929441931794</v>
      </c>
      <c r="D137" s="157">
        <v>212.82</v>
      </c>
    </row>
    <row r="138" spans="1:4">
      <c r="A138" s="3" t="s">
        <v>246</v>
      </c>
      <c r="B138" s="157">
        <v>156.69999999999999</v>
      </c>
      <c r="C138" s="25">
        <v>0.27749345667949943</v>
      </c>
      <c r="D138" s="157">
        <v>10.84</v>
      </c>
    </row>
    <row r="139" spans="1:4">
      <c r="A139" s="2" t="s">
        <v>126</v>
      </c>
      <c r="B139" s="157">
        <v>184.2</v>
      </c>
      <c r="C139" s="25">
        <v>0.32619205309740779</v>
      </c>
      <c r="D139" s="157">
        <v>19.04</v>
      </c>
    </row>
    <row r="140" spans="1:4">
      <c r="A140" s="2" t="s">
        <v>127</v>
      </c>
      <c r="B140" s="157">
        <v>455.7</v>
      </c>
      <c r="C140" s="25">
        <v>0.80698001409603015</v>
      </c>
      <c r="D140" s="157">
        <v>32.299999999999997</v>
      </c>
    </row>
    <row r="141" spans="1:4">
      <c r="A141" s="2" t="s">
        <v>128</v>
      </c>
      <c r="B141" s="157">
        <v>358</v>
      </c>
      <c r="C141" s="25">
        <v>0.63396718245858852</v>
      </c>
      <c r="D141" s="157">
        <v>12.8</v>
      </c>
    </row>
    <row r="142" spans="1:4">
      <c r="A142" s="2" t="s">
        <v>129</v>
      </c>
      <c r="B142" s="157">
        <v>725.7</v>
      </c>
      <c r="C142" s="25">
        <v>1.2851116880173119</v>
      </c>
      <c r="D142" s="157">
        <v>6.56</v>
      </c>
    </row>
    <row r="143" spans="1:4">
      <c r="A143" s="2" t="s">
        <v>130</v>
      </c>
      <c r="B143" s="157">
        <v>134.69999999999999</v>
      </c>
      <c r="C143" s="25">
        <v>0.23853457954517279</v>
      </c>
      <c r="D143" s="157">
        <v>24</v>
      </c>
    </row>
    <row r="144" spans="1:4">
      <c r="A144" s="2" t="s">
        <v>131</v>
      </c>
      <c r="B144" s="157">
        <v>206.9</v>
      </c>
      <c r="C144" s="25">
        <v>0.36639053086782669</v>
      </c>
      <c r="D144" s="157">
        <v>19.38</v>
      </c>
    </row>
    <row r="145" spans="1:4">
      <c r="A145" s="2" t="s">
        <v>132</v>
      </c>
      <c r="B145" s="157">
        <v>530.70000000000005</v>
      </c>
      <c r="C145" s="25">
        <v>0.93979436796305282</v>
      </c>
      <c r="D145" s="157">
        <v>14.6</v>
      </c>
    </row>
    <row r="146" spans="1:4">
      <c r="A146" s="2" t="s">
        <v>133</v>
      </c>
      <c r="B146" s="157">
        <v>160.9</v>
      </c>
      <c r="C146" s="25">
        <v>0.28493106049605277</v>
      </c>
      <c r="D146" s="157">
        <v>87.96</v>
      </c>
    </row>
    <row r="147" spans="1:4">
      <c r="A147" s="2" t="s">
        <v>134</v>
      </c>
      <c r="B147" s="157">
        <v>190.4</v>
      </c>
      <c r="C147" s="25">
        <v>0.33717137301708167</v>
      </c>
      <c r="D147" s="157">
        <v>13.15</v>
      </c>
    </row>
    <row r="148" spans="1:4">
      <c r="A148" s="2"/>
      <c r="B148" s="24"/>
      <c r="C148" s="25"/>
      <c r="D148" s="24"/>
    </row>
    <row r="149" spans="1:4" ht="25.5">
      <c r="A149" s="12" t="s">
        <v>135</v>
      </c>
      <c r="B149" s="23">
        <v>5569.4</v>
      </c>
      <c r="C149" s="22">
        <v>9.8626168323599508</v>
      </c>
      <c r="D149" s="159" t="s">
        <v>251</v>
      </c>
    </row>
    <row r="150" spans="1:4">
      <c r="A150" s="2" t="s">
        <v>136</v>
      </c>
      <c r="B150" s="157">
        <v>344.7</v>
      </c>
      <c r="C150" s="25">
        <v>0.61041477037283631</v>
      </c>
      <c r="D150" s="157">
        <v>16.04</v>
      </c>
    </row>
    <row r="151" spans="1:4">
      <c r="A151" s="2" t="s">
        <v>137</v>
      </c>
      <c r="B151" s="157">
        <v>170.6</v>
      </c>
      <c r="C151" s="25">
        <v>0.30210838359618769</v>
      </c>
      <c r="D151" s="157">
        <v>33.71</v>
      </c>
    </row>
    <row r="152" spans="1:4">
      <c r="A152" s="2" t="s">
        <v>138</v>
      </c>
      <c r="B152" s="157">
        <v>579.4</v>
      </c>
      <c r="C152" s="25">
        <v>1.0260351550740394</v>
      </c>
      <c r="D152" s="157">
        <v>31.69</v>
      </c>
    </row>
    <row r="153" spans="1:4">
      <c r="A153" s="2" t="s">
        <v>139</v>
      </c>
      <c r="B153" s="157">
        <v>379.5</v>
      </c>
      <c r="C153" s="25">
        <v>0.67204063056713492</v>
      </c>
      <c r="D153" s="157">
        <v>39.92</v>
      </c>
    </row>
    <row r="154" spans="1:4">
      <c r="A154" s="2" t="s">
        <v>140</v>
      </c>
      <c r="B154" s="157">
        <v>223</v>
      </c>
      <c r="C154" s="25">
        <v>0.39490134549794753</v>
      </c>
      <c r="D154" s="157">
        <v>11.24</v>
      </c>
    </row>
    <row r="155" spans="1:4">
      <c r="A155" s="2" t="s">
        <v>141</v>
      </c>
      <c r="B155" s="157">
        <v>269.10000000000002</v>
      </c>
      <c r="C155" s="25">
        <v>0.47653790167487753</v>
      </c>
      <c r="D155" s="157">
        <v>24.58</v>
      </c>
    </row>
    <row r="156" spans="1:4">
      <c r="A156" s="2" t="s">
        <v>142</v>
      </c>
      <c r="B156" s="157">
        <v>244.5</v>
      </c>
      <c r="C156" s="25">
        <v>0.4329747936064941</v>
      </c>
      <c r="D156" s="157">
        <v>24.67</v>
      </c>
    </row>
    <row r="157" spans="1:4">
      <c r="A157" s="2" t="s">
        <v>143</v>
      </c>
      <c r="B157" s="157">
        <v>192.3</v>
      </c>
      <c r="C157" s="25">
        <v>0.3405360033150463</v>
      </c>
      <c r="D157" s="157">
        <v>32.020000000000003</v>
      </c>
    </row>
    <row r="158" spans="1:4">
      <c r="A158" s="2" t="s">
        <v>144</v>
      </c>
      <c r="B158" s="157">
        <v>468.1</v>
      </c>
      <c r="C158" s="25">
        <v>0.8289386539353778</v>
      </c>
      <c r="D158" s="157">
        <v>49.55</v>
      </c>
    </row>
    <row r="159" spans="1:4">
      <c r="A159" s="2" t="s">
        <v>145</v>
      </c>
      <c r="B159" s="157">
        <v>84.3</v>
      </c>
      <c r="C159" s="25">
        <v>0.14928333374653352</v>
      </c>
      <c r="D159" s="157">
        <v>72.040000000000006</v>
      </c>
    </row>
    <row r="160" spans="1:4">
      <c r="A160" s="2" t="s">
        <v>146</v>
      </c>
      <c r="B160" s="157">
        <v>596.1</v>
      </c>
      <c r="C160" s="25">
        <v>1.0556084845350966</v>
      </c>
      <c r="D160" s="157">
        <v>11.63</v>
      </c>
    </row>
    <row r="161" spans="1:4">
      <c r="A161" s="2" t="s">
        <v>147</v>
      </c>
      <c r="B161" s="157">
        <v>112.9</v>
      </c>
      <c r="C161" s="25">
        <v>0.19992987402115822</v>
      </c>
      <c r="D161" s="157">
        <v>32.950000000000003</v>
      </c>
    </row>
    <row r="162" spans="1:4">
      <c r="A162" s="2" t="s">
        <v>148</v>
      </c>
      <c r="B162" s="157">
        <v>564.70000000000005</v>
      </c>
      <c r="C162" s="25">
        <v>1.0000035417161033</v>
      </c>
      <c r="D162" s="157">
        <v>27.38</v>
      </c>
    </row>
    <row r="163" spans="1:4">
      <c r="A163" s="2" t="s">
        <v>149</v>
      </c>
      <c r="B163" s="157">
        <v>324.39999999999998</v>
      </c>
      <c r="C163" s="25">
        <v>0.57446635192616224</v>
      </c>
      <c r="D163" s="157">
        <v>10.91</v>
      </c>
    </row>
    <row r="164" spans="1:4">
      <c r="A164" s="2" t="s">
        <v>150</v>
      </c>
      <c r="B164" s="157">
        <v>402.2</v>
      </c>
      <c r="C164" s="25">
        <v>0.71223910833755377</v>
      </c>
      <c r="D164" s="157">
        <v>13.26</v>
      </c>
    </row>
    <row r="165" spans="1:4">
      <c r="A165" s="2" t="s">
        <v>151</v>
      </c>
      <c r="B165" s="157">
        <v>353.8</v>
      </c>
      <c r="C165" s="25">
        <v>0.62652957864203518</v>
      </c>
      <c r="D165" s="157">
        <v>20.54</v>
      </c>
    </row>
    <row r="166" spans="1:4">
      <c r="A166" s="2" t="s">
        <v>152</v>
      </c>
      <c r="B166" s="157">
        <v>176.3</v>
      </c>
      <c r="C166" s="25">
        <v>0.31220227449008142</v>
      </c>
      <c r="D166" s="157">
        <v>34.08</v>
      </c>
    </row>
    <row r="167" spans="1:4">
      <c r="A167" s="2" t="s">
        <v>153</v>
      </c>
      <c r="B167" s="157">
        <v>83.5</v>
      </c>
      <c r="C167" s="25">
        <v>0.14786664730528529</v>
      </c>
      <c r="D167" s="157">
        <v>35.64</v>
      </c>
    </row>
    <row r="168" spans="1:4">
      <c r="A168" s="2"/>
      <c r="B168" s="24"/>
      <c r="C168" s="25"/>
      <c r="D168" s="24"/>
    </row>
    <row r="169" spans="1:4" ht="27.75" customHeight="1">
      <c r="A169" s="12" t="s">
        <v>154</v>
      </c>
      <c r="B169" s="23">
        <v>2859.8999999999996</v>
      </c>
      <c r="C169" s="22">
        <v>5.0644769416573094</v>
      </c>
      <c r="D169" s="159" t="s">
        <v>251</v>
      </c>
    </row>
    <row r="170" spans="1:4">
      <c r="A170" s="2" t="s">
        <v>155</v>
      </c>
      <c r="B170" s="157">
        <v>603</v>
      </c>
      <c r="C170" s="25">
        <v>1.0678274050908625</v>
      </c>
      <c r="D170" s="157">
        <v>11.84</v>
      </c>
    </row>
    <row r="171" spans="1:4">
      <c r="A171" s="2" t="s">
        <v>156</v>
      </c>
      <c r="B171" s="157">
        <v>184.1</v>
      </c>
      <c r="C171" s="25">
        <v>0.32601496729225177</v>
      </c>
      <c r="D171" s="157">
        <v>27.35</v>
      </c>
    </row>
    <row r="172" spans="1:4">
      <c r="A172" s="2" t="s">
        <v>157</v>
      </c>
      <c r="B172" s="157">
        <v>398.9</v>
      </c>
      <c r="C172" s="25">
        <v>0.70639527676740477</v>
      </c>
      <c r="D172" s="157">
        <v>32.9</v>
      </c>
    </row>
    <row r="173" spans="1:4">
      <c r="A173" s="2" t="s">
        <v>158</v>
      </c>
      <c r="B173" s="157">
        <v>93.8</v>
      </c>
      <c r="C173" s="25">
        <v>0.1661064852363564</v>
      </c>
      <c r="D173" s="157">
        <v>66.05</v>
      </c>
    </row>
    <row r="174" spans="1:4">
      <c r="A174" s="2" t="s">
        <v>159</v>
      </c>
      <c r="B174" s="157">
        <v>552.1</v>
      </c>
      <c r="C174" s="25">
        <v>0.97769073026644326</v>
      </c>
      <c r="D174" s="157">
        <v>52.09</v>
      </c>
    </row>
    <row r="175" spans="1:4">
      <c r="A175" s="2" t="s">
        <v>160</v>
      </c>
      <c r="B175" s="157">
        <v>179.3</v>
      </c>
      <c r="C175" s="25">
        <v>0.31751484864476237</v>
      </c>
      <c r="D175" s="157">
        <v>42.04</v>
      </c>
    </row>
    <row r="176" spans="1:4">
      <c r="A176" s="2" t="s">
        <v>161</v>
      </c>
      <c r="B176" s="157">
        <v>83.5</v>
      </c>
      <c r="C176" s="25">
        <v>0.14786664730528529</v>
      </c>
      <c r="D176" s="157">
        <v>32.35</v>
      </c>
    </row>
    <row r="177" spans="1:4">
      <c r="A177" s="2" t="s">
        <v>162</v>
      </c>
      <c r="B177" s="157">
        <v>264</v>
      </c>
      <c r="C177" s="25">
        <v>0.46750652561191997</v>
      </c>
      <c r="D177" s="157">
        <v>31.49</v>
      </c>
    </row>
    <row r="178" spans="1:4">
      <c r="A178" s="2" t="s">
        <v>163</v>
      </c>
      <c r="B178" s="157">
        <v>248.2</v>
      </c>
      <c r="C178" s="25">
        <v>0.43952696839726713</v>
      </c>
      <c r="D178" s="157">
        <v>124.41</v>
      </c>
    </row>
    <row r="179" spans="1:4">
      <c r="A179" s="2" t="s">
        <v>164</v>
      </c>
      <c r="B179" s="157">
        <v>253</v>
      </c>
      <c r="C179" s="25">
        <v>0.44802708704475663</v>
      </c>
      <c r="D179" s="157">
        <v>6.66</v>
      </c>
    </row>
    <row r="180" spans="1:4">
      <c r="A180" s="2"/>
      <c r="B180" s="24"/>
      <c r="C180" s="25"/>
      <c r="D180" s="24"/>
    </row>
    <row r="181" spans="1:4" ht="25.5">
      <c r="A181" s="12" t="s">
        <v>165</v>
      </c>
      <c r="B181" s="23">
        <v>3404.7999999999997</v>
      </c>
      <c r="C181" s="22">
        <v>6.0294174939525194</v>
      </c>
      <c r="D181" s="159" t="s">
        <v>251</v>
      </c>
    </row>
    <row r="182" spans="1:4">
      <c r="A182" s="3" t="s">
        <v>166</v>
      </c>
      <c r="B182" s="157">
        <v>50.6</v>
      </c>
      <c r="C182" s="25">
        <v>8.9605417408951324E-2</v>
      </c>
      <c r="D182" s="157">
        <v>60.74</v>
      </c>
    </row>
    <row r="183" spans="1:4">
      <c r="A183" s="2" t="s">
        <v>167</v>
      </c>
      <c r="B183" s="157">
        <v>47.6</v>
      </c>
      <c r="C183" s="25">
        <v>8.4292843254270416E-2</v>
      </c>
      <c r="D183" s="157">
        <v>50.39</v>
      </c>
    </row>
    <row r="184" spans="1:4">
      <c r="A184" s="2" t="s">
        <v>168</v>
      </c>
      <c r="B184" s="157">
        <v>228.3</v>
      </c>
      <c r="C184" s="25">
        <v>0.40428689317121719</v>
      </c>
      <c r="D184" s="157">
        <v>47.32</v>
      </c>
    </row>
    <row r="185" spans="1:4">
      <c r="A185" s="2" t="s">
        <v>169</v>
      </c>
      <c r="B185" s="157">
        <v>193.1</v>
      </c>
      <c r="C185" s="25">
        <v>0.3419526897562945</v>
      </c>
      <c r="D185" s="157">
        <v>49.44</v>
      </c>
    </row>
    <row r="186" spans="1:4">
      <c r="A186" s="2" t="s">
        <v>170</v>
      </c>
      <c r="B186" s="157">
        <v>565.9</v>
      </c>
      <c r="C186" s="25">
        <v>1.0021285713779753</v>
      </c>
      <c r="D186" s="157">
        <v>103.28</v>
      </c>
    </row>
    <row r="187" spans="1:4">
      <c r="A187" s="2" t="s">
        <v>171</v>
      </c>
      <c r="B187" s="157">
        <v>54.5</v>
      </c>
      <c r="C187" s="25">
        <v>9.6511763810036511E-2</v>
      </c>
      <c r="D187" s="157">
        <v>43.61</v>
      </c>
    </row>
    <row r="188" spans="1:4">
      <c r="A188" s="2" t="s">
        <v>172</v>
      </c>
      <c r="B188" s="157">
        <v>116.2</v>
      </c>
      <c r="C188" s="25">
        <v>0.2057737055913072</v>
      </c>
      <c r="D188" s="157">
        <v>38.799999999999997</v>
      </c>
    </row>
    <row r="189" spans="1:4">
      <c r="A189" s="2" t="s">
        <v>173</v>
      </c>
      <c r="B189" s="157">
        <v>97.2</v>
      </c>
      <c r="C189" s="25">
        <v>0.17212740261166146</v>
      </c>
      <c r="D189" s="157">
        <v>38.57</v>
      </c>
    </row>
    <row r="190" spans="1:4">
      <c r="A190" s="4" t="s">
        <v>174</v>
      </c>
      <c r="B190" s="157">
        <v>101</v>
      </c>
      <c r="C190" s="25">
        <v>0.17885666320759061</v>
      </c>
      <c r="D190" s="157">
        <v>39.4</v>
      </c>
    </row>
    <row r="191" spans="1:4">
      <c r="A191" s="2" t="s">
        <v>175</v>
      </c>
      <c r="B191" s="157">
        <v>210.3</v>
      </c>
      <c r="C191" s="25">
        <v>0.37241144824313172</v>
      </c>
      <c r="D191" s="157">
        <v>25.53</v>
      </c>
    </row>
    <row r="192" spans="1:4">
      <c r="A192" s="2" t="s">
        <v>296</v>
      </c>
      <c r="B192" s="157">
        <v>74</v>
      </c>
      <c r="C192" s="25">
        <v>0.1310434958154624</v>
      </c>
      <c r="D192" s="157">
        <v>35.33</v>
      </c>
    </row>
    <row r="193" spans="1:4">
      <c r="A193" s="2" t="s">
        <v>176</v>
      </c>
      <c r="B193" s="157">
        <v>474.4</v>
      </c>
      <c r="C193" s="25">
        <v>0.8400950596602077</v>
      </c>
      <c r="D193" s="157">
        <v>38.36</v>
      </c>
    </row>
    <row r="194" spans="1:4">
      <c r="A194" s="2" t="s">
        <v>177</v>
      </c>
      <c r="B194" s="157">
        <v>677.3</v>
      </c>
      <c r="C194" s="25">
        <v>1.1994021583217931</v>
      </c>
      <c r="D194" s="157">
        <v>28.19</v>
      </c>
    </row>
    <row r="195" spans="1:4">
      <c r="A195" s="2" t="s">
        <v>178</v>
      </c>
      <c r="B195" s="157">
        <v>219.9</v>
      </c>
      <c r="C195" s="25">
        <v>0.38941168553811062</v>
      </c>
      <c r="D195" s="157">
        <v>41.93</v>
      </c>
    </row>
    <row r="196" spans="1:4">
      <c r="A196" s="2" t="s">
        <v>179</v>
      </c>
      <c r="B196" s="157">
        <v>294.5</v>
      </c>
      <c r="C196" s="25">
        <v>0.52151769618450927</v>
      </c>
      <c r="D196" s="157">
        <v>49.52</v>
      </c>
    </row>
    <row r="197" spans="1:4">
      <c r="A197" s="2"/>
      <c r="B197" s="24"/>
      <c r="C197" s="25"/>
      <c r="D197" s="24"/>
    </row>
    <row r="198" spans="1:4" ht="23.25" customHeight="1">
      <c r="A198" s="12" t="s">
        <v>180</v>
      </c>
      <c r="B198" s="23">
        <v>1890.2</v>
      </c>
      <c r="C198" s="22">
        <v>3.3472758890592846</v>
      </c>
      <c r="D198" s="159" t="s">
        <v>251</v>
      </c>
    </row>
    <row r="199" spans="1:4">
      <c r="A199" s="2" t="s">
        <v>181</v>
      </c>
      <c r="B199" s="157">
        <v>102.7</v>
      </c>
      <c r="C199" s="25">
        <v>0.18186712189524312</v>
      </c>
      <c r="D199" s="157">
        <v>27.67</v>
      </c>
    </row>
    <row r="200" spans="1:4">
      <c r="A200" s="2" t="s">
        <v>182</v>
      </c>
      <c r="B200" s="157">
        <v>63.6</v>
      </c>
      <c r="C200" s="25">
        <v>0.11262657207923527</v>
      </c>
      <c r="D200" s="157">
        <v>97.04</v>
      </c>
    </row>
    <row r="201" spans="1:4">
      <c r="A201" s="2" t="s">
        <v>183</v>
      </c>
      <c r="B201" s="157">
        <v>191.5</v>
      </c>
      <c r="C201" s="25">
        <v>0.33911931687379798</v>
      </c>
      <c r="D201" s="157">
        <v>38.020000000000003</v>
      </c>
    </row>
    <row r="202" spans="1:4">
      <c r="A202" s="2" t="s">
        <v>184</v>
      </c>
      <c r="B202" s="157">
        <v>210.2</v>
      </c>
      <c r="C202" s="25">
        <v>0.37223436243797564</v>
      </c>
      <c r="D202" s="157">
        <v>30.79</v>
      </c>
    </row>
    <row r="203" spans="1:4">
      <c r="A203" s="2" t="s">
        <v>185</v>
      </c>
      <c r="B203" s="157">
        <v>95.1</v>
      </c>
      <c r="C203" s="25">
        <v>0.16840860070338479</v>
      </c>
      <c r="D203" s="157">
        <v>35.39</v>
      </c>
    </row>
    <row r="204" spans="1:4">
      <c r="A204" s="2" t="s">
        <v>186</v>
      </c>
      <c r="B204" s="157">
        <v>341.8</v>
      </c>
      <c r="C204" s="25">
        <v>0.60527928202331149</v>
      </c>
      <c r="D204" s="157">
        <v>22.13</v>
      </c>
    </row>
    <row r="205" spans="1:4">
      <c r="A205" s="2" t="s">
        <v>187</v>
      </c>
      <c r="B205" s="157">
        <v>738.5</v>
      </c>
      <c r="C205" s="25">
        <v>1.3077786710772838</v>
      </c>
      <c r="D205" s="157">
        <v>89.1</v>
      </c>
    </row>
    <row r="206" spans="1:4">
      <c r="A206" s="2" t="s">
        <v>188</v>
      </c>
      <c r="B206" s="157">
        <v>146.80000000000001</v>
      </c>
      <c r="C206" s="25">
        <v>0.25996196196905252</v>
      </c>
      <c r="D206" s="157">
        <v>34.369999999999997</v>
      </c>
    </row>
    <row r="207" spans="1:4">
      <c r="A207" s="2"/>
      <c r="B207" s="24"/>
      <c r="C207" s="25"/>
      <c r="D207" s="24"/>
    </row>
    <row r="208" spans="1:4" ht="25.5">
      <c r="A208" s="12" t="s">
        <v>189</v>
      </c>
      <c r="B208" s="23">
        <v>2072.8000000000002</v>
      </c>
      <c r="C208" s="22">
        <v>3.6706345692741964</v>
      </c>
      <c r="D208" s="159" t="s">
        <v>251</v>
      </c>
    </row>
    <row r="209" spans="1:4">
      <c r="A209" s="2" t="s">
        <v>190</v>
      </c>
      <c r="B209" s="157">
        <v>236.6</v>
      </c>
      <c r="C209" s="25">
        <v>0.41898501499916763</v>
      </c>
      <c r="D209" s="157">
        <v>39.94</v>
      </c>
    </row>
    <row r="210" spans="1:4">
      <c r="A210" s="2" t="s">
        <v>191</v>
      </c>
      <c r="B210" s="157">
        <v>317</v>
      </c>
      <c r="C210" s="25">
        <v>0.56136200234461608</v>
      </c>
      <c r="D210" s="157">
        <v>35.81</v>
      </c>
    </row>
    <row r="211" spans="1:4">
      <c r="A211" s="2" t="s">
        <v>192</v>
      </c>
      <c r="B211" s="157">
        <v>403.3</v>
      </c>
      <c r="C211" s="25">
        <v>0.71418705219427014</v>
      </c>
      <c r="D211" s="157">
        <v>24.37</v>
      </c>
    </row>
    <row r="212" spans="1:4">
      <c r="A212" s="2" t="s">
        <v>193</v>
      </c>
      <c r="B212" s="157">
        <v>352.6</v>
      </c>
      <c r="C212" s="25">
        <v>0.62440454898016284</v>
      </c>
      <c r="D212" s="157">
        <v>30.52</v>
      </c>
    </row>
    <row r="213" spans="1:4">
      <c r="A213" s="2" t="s">
        <v>194</v>
      </c>
      <c r="B213" s="157">
        <v>368</v>
      </c>
      <c r="C213" s="25">
        <v>0.6516757629741915</v>
      </c>
      <c r="D213" s="157">
        <v>57.84</v>
      </c>
    </row>
    <row r="214" spans="1:4">
      <c r="A214" s="2" t="s">
        <v>195</v>
      </c>
      <c r="B214" s="157">
        <v>158</v>
      </c>
      <c r="C214" s="25">
        <v>0.27979557214652784</v>
      </c>
      <c r="D214" s="157">
        <v>26.7</v>
      </c>
    </row>
    <row r="215" spans="1:4">
      <c r="A215" s="2" t="s">
        <v>196</v>
      </c>
      <c r="B215" s="157">
        <v>237.3</v>
      </c>
      <c r="C215" s="25">
        <v>0.42022461563525992</v>
      </c>
      <c r="D215" s="157">
        <v>59.42</v>
      </c>
    </row>
    <row r="216" spans="1:4">
      <c r="A216" s="2"/>
      <c r="B216" s="24"/>
      <c r="C216" s="25"/>
      <c r="D216" s="24"/>
    </row>
    <row r="217" spans="1:4" ht="25.5">
      <c r="A217" s="12" t="s">
        <v>197</v>
      </c>
      <c r="B217" s="23">
        <v>2486.2000000000003</v>
      </c>
      <c r="C217" s="22">
        <v>4.4027072877892257</v>
      </c>
      <c r="D217" s="159" t="s">
        <v>251</v>
      </c>
    </row>
    <row r="218" spans="1:4">
      <c r="A218" s="2" t="s">
        <v>198</v>
      </c>
      <c r="B218" s="157">
        <v>55.9</v>
      </c>
      <c r="C218" s="25">
        <v>9.8990965082220925E-2</v>
      </c>
      <c r="D218" s="157">
        <v>100.92</v>
      </c>
    </row>
    <row r="219" spans="1:4">
      <c r="A219" s="2" t="s">
        <v>199</v>
      </c>
      <c r="B219" s="157">
        <v>346.1</v>
      </c>
      <c r="C219" s="25">
        <v>0.61289397164502091</v>
      </c>
      <c r="D219" s="157">
        <v>40.08</v>
      </c>
    </row>
    <row r="220" spans="1:4">
      <c r="A220" s="2" t="s">
        <v>200</v>
      </c>
      <c r="B220" s="157">
        <v>288</v>
      </c>
      <c r="C220" s="25">
        <v>0.51000711884936722</v>
      </c>
      <c r="D220" s="157">
        <v>63.13</v>
      </c>
    </row>
    <row r="221" spans="1:4">
      <c r="A221" s="2" t="s">
        <v>201</v>
      </c>
      <c r="B221" s="157">
        <v>218.8</v>
      </c>
      <c r="C221" s="25">
        <v>0.3874637416813943</v>
      </c>
      <c r="D221" s="157">
        <v>111.86</v>
      </c>
    </row>
    <row r="222" spans="1:4">
      <c r="A222" s="2" t="s">
        <v>202</v>
      </c>
      <c r="B222" s="157">
        <v>244.2</v>
      </c>
      <c r="C222" s="25">
        <v>0.43244353619102593</v>
      </c>
      <c r="D222" s="157">
        <v>41.77</v>
      </c>
    </row>
    <row r="223" spans="1:4">
      <c r="A223" s="2" t="s">
        <v>203</v>
      </c>
      <c r="B223" s="157">
        <v>70.8</v>
      </c>
      <c r="C223" s="25">
        <v>0.12537675005046944</v>
      </c>
      <c r="D223" s="157">
        <v>105.29</v>
      </c>
    </row>
    <row r="224" spans="1:4">
      <c r="A224" s="2" t="s">
        <v>204</v>
      </c>
      <c r="B224" s="157">
        <v>78.8</v>
      </c>
      <c r="C224" s="25">
        <v>0.13954361446295188</v>
      </c>
      <c r="D224" s="157">
        <v>129.84</v>
      </c>
    </row>
    <row r="225" spans="1:4">
      <c r="A225" s="2" t="s">
        <v>205</v>
      </c>
      <c r="B225" s="157">
        <v>193.9</v>
      </c>
      <c r="C225" s="25">
        <v>0.34336937619754276</v>
      </c>
      <c r="D225" s="157">
        <v>64.41</v>
      </c>
    </row>
    <row r="226" spans="1:4">
      <c r="A226" s="2" t="s">
        <v>206</v>
      </c>
      <c r="B226" s="157">
        <v>400.4</v>
      </c>
      <c r="C226" s="25">
        <v>0.70905156384474521</v>
      </c>
      <c r="D226" s="157">
        <v>67.510000000000005</v>
      </c>
    </row>
    <row r="227" spans="1:4">
      <c r="A227" s="2" t="s">
        <v>207</v>
      </c>
      <c r="B227" s="157">
        <v>102.4</v>
      </c>
      <c r="C227" s="25">
        <v>0.18133586447977504</v>
      </c>
      <c r="D227" s="157">
        <v>109.29</v>
      </c>
    </row>
    <row r="228" spans="1:4">
      <c r="A228" s="2" t="s">
        <v>208</v>
      </c>
      <c r="B228" s="157">
        <v>38.4</v>
      </c>
      <c r="C228" s="25">
        <v>6.8000949179915629E-2</v>
      </c>
      <c r="D228" s="157">
        <v>111.13</v>
      </c>
    </row>
    <row r="229" spans="1:4">
      <c r="A229" s="2" t="s">
        <v>209</v>
      </c>
      <c r="B229" s="157">
        <v>201.9</v>
      </c>
      <c r="C229" s="25">
        <v>0.3575362406100252</v>
      </c>
      <c r="D229" s="157">
        <v>59.33</v>
      </c>
    </row>
    <row r="230" spans="1:4">
      <c r="A230" s="2" t="s">
        <v>210</v>
      </c>
      <c r="B230" s="157">
        <v>98.2</v>
      </c>
      <c r="C230" s="25">
        <v>0.17389826066322175</v>
      </c>
      <c r="D230" s="157">
        <v>56.07</v>
      </c>
    </row>
    <row r="231" spans="1:4">
      <c r="A231" s="2" t="s">
        <v>211</v>
      </c>
      <c r="B231" s="157">
        <v>92.5</v>
      </c>
      <c r="C231" s="25">
        <v>0.16380436976932802</v>
      </c>
      <c r="D231" s="157">
        <v>72.37</v>
      </c>
    </row>
    <row r="232" spans="1:4">
      <c r="A232" s="2" t="s">
        <v>212</v>
      </c>
      <c r="B232" s="157">
        <v>55.9</v>
      </c>
      <c r="C232" s="25">
        <v>9.8990965082220925E-2</v>
      </c>
      <c r="D232" s="157">
        <v>126.11</v>
      </c>
    </row>
    <row r="233" spans="1:4">
      <c r="A233" s="2"/>
      <c r="B233" s="24"/>
      <c r="C233" s="25"/>
      <c r="D233" s="24"/>
    </row>
    <row r="234" spans="1:4" ht="24" customHeight="1">
      <c r="A234" s="12" t="s">
        <v>213</v>
      </c>
      <c r="B234" s="23">
        <v>2934.5999999999995</v>
      </c>
      <c r="C234" s="22">
        <v>5.1967600381088639</v>
      </c>
      <c r="D234" s="159" t="s">
        <v>251</v>
      </c>
    </row>
    <row r="235" spans="1:4">
      <c r="A235" s="2" t="s">
        <v>214</v>
      </c>
      <c r="B235" s="157">
        <v>295.7</v>
      </c>
      <c r="C235" s="25">
        <v>0.52364272584638161</v>
      </c>
      <c r="D235" s="157">
        <v>25.96</v>
      </c>
    </row>
    <row r="236" spans="1:4">
      <c r="A236" s="2" t="s">
        <v>215</v>
      </c>
      <c r="B236" s="157">
        <v>287.89999999999998</v>
      </c>
      <c r="C236" s="25">
        <v>0.50983003304421126</v>
      </c>
      <c r="D236" s="157">
        <v>10.54</v>
      </c>
    </row>
    <row r="237" spans="1:4">
      <c r="A237" s="2" t="s">
        <v>216</v>
      </c>
      <c r="B237" s="157">
        <v>280.89999999999998</v>
      </c>
      <c r="C237" s="25">
        <v>0.49743402668328907</v>
      </c>
      <c r="D237" s="157">
        <v>23.44</v>
      </c>
    </row>
    <row r="238" spans="1:4">
      <c r="A238" s="2" t="s">
        <v>217</v>
      </c>
      <c r="B238" s="157">
        <v>177.9</v>
      </c>
      <c r="C238" s="25">
        <v>0.31503564737257789</v>
      </c>
      <c r="D238" s="157">
        <v>26.31</v>
      </c>
    </row>
    <row r="239" spans="1:4">
      <c r="A239" s="2" t="s">
        <v>218</v>
      </c>
      <c r="B239" s="157">
        <v>576.9</v>
      </c>
      <c r="C239" s="25">
        <v>1.0216080099451388</v>
      </c>
      <c r="D239" s="157">
        <v>20.43</v>
      </c>
    </row>
    <row r="240" spans="1:4">
      <c r="A240" s="2" t="s">
        <v>219</v>
      </c>
      <c r="B240" s="157">
        <v>888.8</v>
      </c>
      <c r="C240" s="25">
        <v>1.5739386362267971</v>
      </c>
      <c r="D240" s="157">
        <v>36.130000000000003</v>
      </c>
    </row>
    <row r="241" spans="1:4">
      <c r="A241" s="2" t="s">
        <v>220</v>
      </c>
      <c r="B241" s="157">
        <v>196</v>
      </c>
      <c r="C241" s="25">
        <v>0.34708817810581938</v>
      </c>
      <c r="D241" s="157">
        <v>21.12</v>
      </c>
    </row>
    <row r="242" spans="1:4">
      <c r="A242" s="2" t="s">
        <v>245</v>
      </c>
      <c r="B242" s="157">
        <v>169.1</v>
      </c>
      <c r="C242" s="25">
        <v>0.29945209651884724</v>
      </c>
      <c r="D242" s="157">
        <v>16.88</v>
      </c>
    </row>
    <row r="243" spans="1:4">
      <c r="A243" s="2" t="s">
        <v>221</v>
      </c>
      <c r="B243" s="157">
        <v>61.4</v>
      </c>
      <c r="C243" s="25">
        <v>0.10873068436580259</v>
      </c>
      <c r="D243" s="157">
        <v>57.24</v>
      </c>
    </row>
    <row r="244" spans="1:4">
      <c r="A244" s="4"/>
      <c r="B244" s="24"/>
      <c r="C244" s="25"/>
      <c r="D244" s="24"/>
    </row>
    <row r="245" spans="1:4" ht="33.75" customHeight="1">
      <c r="A245" s="147" t="s">
        <v>222</v>
      </c>
      <c r="B245" s="148">
        <v>2043.9</v>
      </c>
      <c r="C245" s="149">
        <v>3.6194567715841037</v>
      </c>
      <c r="D245" s="162" t="s">
        <v>251</v>
      </c>
    </row>
    <row r="246" spans="1:4">
      <c r="A246" s="1" t="s">
        <v>223</v>
      </c>
      <c r="B246" s="157">
        <v>102.4</v>
      </c>
      <c r="C246" s="25">
        <v>0.18133586447977504</v>
      </c>
      <c r="D246" s="157">
        <v>78.27</v>
      </c>
    </row>
    <row r="247" spans="1:4">
      <c r="A247" s="1" t="s">
        <v>224</v>
      </c>
      <c r="B247" s="157">
        <v>78.2</v>
      </c>
      <c r="C247" s="25">
        <v>0.13848109963201571</v>
      </c>
      <c r="D247" s="157">
        <v>71.66</v>
      </c>
    </row>
    <row r="248" spans="1:4">
      <c r="A248" s="1" t="s">
        <v>225</v>
      </c>
      <c r="B248" s="157">
        <v>108.4</v>
      </c>
      <c r="C248" s="25">
        <v>0.19196101278913685</v>
      </c>
      <c r="D248" s="157">
        <v>57.19</v>
      </c>
    </row>
    <row r="249" spans="1:4">
      <c r="A249" s="1" t="s">
        <v>226</v>
      </c>
      <c r="B249" s="157">
        <v>85.1</v>
      </c>
      <c r="C249" s="25">
        <v>0.15070002018778178</v>
      </c>
      <c r="D249" s="157">
        <v>61.21</v>
      </c>
    </row>
    <row r="250" spans="1:4">
      <c r="A250" s="1" t="s">
        <v>227</v>
      </c>
      <c r="B250" s="157">
        <v>146.1</v>
      </c>
      <c r="C250" s="25">
        <v>0.25872236133296023</v>
      </c>
      <c r="D250" s="157">
        <v>116.37</v>
      </c>
    </row>
    <row r="251" spans="1:4">
      <c r="A251" s="1" t="s">
        <v>228</v>
      </c>
      <c r="B251" s="157">
        <v>253</v>
      </c>
      <c r="C251" s="25">
        <v>0.44802708704475663</v>
      </c>
      <c r="D251" s="157">
        <v>55.1</v>
      </c>
    </row>
    <row r="252" spans="1:4">
      <c r="A252" s="1" t="s">
        <v>229</v>
      </c>
      <c r="B252" s="157">
        <v>84.5</v>
      </c>
      <c r="C252" s="25">
        <v>0.14963750535684558</v>
      </c>
      <c r="D252" s="157">
        <v>87.21</v>
      </c>
    </row>
    <row r="253" spans="1:4">
      <c r="A253" s="1" t="s">
        <v>230</v>
      </c>
      <c r="B253" s="157">
        <v>340.5</v>
      </c>
      <c r="C253" s="25">
        <v>0.60297716655628308</v>
      </c>
      <c r="D253" s="157">
        <v>124.23</v>
      </c>
    </row>
    <row r="254" spans="1:4">
      <c r="A254" s="1" t="s">
        <v>231</v>
      </c>
      <c r="B254" s="157">
        <v>122.9</v>
      </c>
      <c r="C254" s="25">
        <v>0.21763845453676126</v>
      </c>
      <c r="D254" s="157">
        <v>61.91</v>
      </c>
    </row>
    <row r="255" spans="1:4">
      <c r="A255" s="1" t="s">
        <v>232</v>
      </c>
      <c r="B255" s="157">
        <v>184.3</v>
      </c>
      <c r="C255" s="25">
        <v>0.32636913890256386</v>
      </c>
      <c r="D255" s="157">
        <v>40.19</v>
      </c>
    </row>
    <row r="256" spans="1:4">
      <c r="A256" s="1" t="s">
        <v>233</v>
      </c>
      <c r="B256" s="157">
        <v>73.599999999999994</v>
      </c>
      <c r="C256" s="25">
        <v>0.13033515259483827</v>
      </c>
      <c r="D256" s="157">
        <v>78.37</v>
      </c>
    </row>
    <row r="257" spans="1:4">
      <c r="A257" s="5" t="s">
        <v>234</v>
      </c>
      <c r="B257" s="163">
        <v>464.9</v>
      </c>
      <c r="C257" s="27">
        <v>0.82327190817038476</v>
      </c>
      <c r="D257" s="164">
        <v>49.42</v>
      </c>
    </row>
    <row r="258" spans="1:4" ht="15" customHeight="1">
      <c r="A258" s="165" t="s">
        <v>335</v>
      </c>
      <c r="B258" s="157"/>
      <c r="C258" s="25"/>
      <c r="D258" s="157"/>
    </row>
    <row r="259" spans="1:4" ht="15" customHeight="1">
      <c r="A259" s="7" t="s">
        <v>394</v>
      </c>
      <c r="B259" s="157"/>
      <c r="C259" s="25"/>
      <c r="D259" s="157"/>
    </row>
    <row r="260" spans="1:4" ht="29.25" customHeight="1">
      <c r="A260" s="290" t="s">
        <v>336</v>
      </c>
      <c r="B260" s="290"/>
      <c r="C260" s="290"/>
      <c r="D260" s="290"/>
    </row>
  </sheetData>
  <mergeCells count="6">
    <mergeCell ref="A260:D260"/>
    <mergeCell ref="A2:D2"/>
    <mergeCell ref="A4:A5"/>
    <mergeCell ref="B4:B5"/>
    <mergeCell ref="C4:C5"/>
    <mergeCell ref="D4:D5"/>
  </mergeCells>
  <pageMargins left="1.3779527559055118" right="0.51181102362204722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9"/>
  <sheetViews>
    <sheetView workbookViewId="0">
      <pane ySplit="5" topLeftCell="A6" activePane="bottomLeft" state="frozen"/>
      <selection activeCell="I261" sqref="I261"/>
      <selection pane="bottomLeft" sqref="A1:F1048576"/>
    </sheetView>
  </sheetViews>
  <sheetFormatPr defaultRowHeight="15"/>
  <cols>
    <col min="1" max="1" width="31.42578125" customWidth="1"/>
    <col min="2" max="2" width="14" customWidth="1"/>
    <col min="3" max="3" width="11.42578125" customWidth="1"/>
    <col min="4" max="4" width="14.5703125" customWidth="1"/>
    <col min="5" max="5" width="11.140625" customWidth="1"/>
    <col min="6" max="6" width="13.140625" customWidth="1"/>
  </cols>
  <sheetData>
    <row r="2" spans="1:7" ht="27.75" customHeight="1">
      <c r="A2" s="300" t="s">
        <v>324</v>
      </c>
      <c r="B2" s="300"/>
      <c r="C2" s="300"/>
      <c r="D2" s="300"/>
      <c r="E2" s="300"/>
      <c r="F2" s="300"/>
    </row>
    <row r="3" spans="1:7" ht="5.25" customHeight="1"/>
    <row r="4" spans="1:7" ht="15" customHeight="1">
      <c r="A4" s="292" t="s">
        <v>0</v>
      </c>
      <c r="B4" s="303" t="s">
        <v>247</v>
      </c>
      <c r="C4" s="305" t="s">
        <v>294</v>
      </c>
      <c r="D4" s="303" t="s">
        <v>249</v>
      </c>
      <c r="E4" s="305" t="s">
        <v>294</v>
      </c>
      <c r="F4" s="301" t="s">
        <v>250</v>
      </c>
      <c r="G4" s="21"/>
    </row>
    <row r="5" spans="1:7" ht="33" customHeight="1">
      <c r="A5" s="293"/>
      <c r="B5" s="304"/>
      <c r="C5" s="306"/>
      <c r="D5" s="304"/>
      <c r="E5" s="306"/>
      <c r="F5" s="302"/>
      <c r="G5" s="21"/>
    </row>
    <row r="6" spans="1:7">
      <c r="A6" s="29" t="s">
        <v>235</v>
      </c>
      <c r="B6" s="23">
        <v>3443825</v>
      </c>
      <c r="C6" s="22">
        <v>100</v>
      </c>
      <c r="D6" s="23">
        <v>3766528</v>
      </c>
      <c r="E6" s="22">
        <v>100</v>
      </c>
      <c r="F6" s="22">
        <v>0.89973197193875531</v>
      </c>
      <c r="G6" s="11"/>
    </row>
    <row r="7" spans="1:7">
      <c r="A7" s="10"/>
      <c r="B7" s="11"/>
      <c r="C7" s="11"/>
      <c r="D7" s="11"/>
      <c r="E7" s="11"/>
      <c r="F7" s="22"/>
      <c r="G7" s="11"/>
    </row>
    <row r="8" spans="1:7" ht="25.5">
      <c r="A8" s="12" t="s">
        <v>1</v>
      </c>
      <c r="B8" s="23">
        <v>1011297</v>
      </c>
      <c r="C8" s="22">
        <v>29.365516540474619</v>
      </c>
      <c r="D8" s="23">
        <v>1189121</v>
      </c>
      <c r="E8" s="22">
        <v>31.570746321280502</v>
      </c>
      <c r="F8" s="22">
        <v>1.63299712978624</v>
      </c>
      <c r="G8" s="11"/>
    </row>
    <row r="9" spans="1:7">
      <c r="A9" s="1" t="s">
        <v>2</v>
      </c>
      <c r="B9" s="24">
        <v>15914</v>
      </c>
      <c r="C9" s="25">
        <v>0.46210245874862982</v>
      </c>
      <c r="D9" s="24">
        <v>18007</v>
      </c>
      <c r="E9" s="25">
        <v>0.47807954699925231</v>
      </c>
      <c r="F9" s="25">
        <v>1.2432787038457072</v>
      </c>
      <c r="G9" s="11"/>
    </row>
    <row r="10" spans="1:7">
      <c r="A10" s="1" t="s">
        <v>3</v>
      </c>
      <c r="B10" s="24">
        <v>87561</v>
      </c>
      <c r="C10" s="25">
        <v>2.5425507974417982</v>
      </c>
      <c r="D10" s="24">
        <v>99716</v>
      </c>
      <c r="E10" s="25">
        <v>2.6474248963501665</v>
      </c>
      <c r="F10" s="25">
        <v>1.308390008779492</v>
      </c>
      <c r="G10" s="11"/>
    </row>
    <row r="11" spans="1:7">
      <c r="A11" s="1" t="s">
        <v>4</v>
      </c>
      <c r="B11" s="24">
        <v>18441</v>
      </c>
      <c r="C11" s="25">
        <v>0.53548017103075796</v>
      </c>
      <c r="D11" s="24">
        <v>20362</v>
      </c>
      <c r="E11" s="25">
        <v>0.54060397267722415</v>
      </c>
      <c r="F11" s="25">
        <v>0.99586578657422375</v>
      </c>
      <c r="G11" s="11"/>
    </row>
    <row r="12" spans="1:7">
      <c r="A12" s="1" t="s">
        <v>5</v>
      </c>
      <c r="B12" s="24">
        <v>42832</v>
      </c>
      <c r="C12" s="25">
        <v>1.2437333488199893</v>
      </c>
      <c r="D12" s="24">
        <v>57944</v>
      </c>
      <c r="E12" s="25">
        <v>1.5383929178277713</v>
      </c>
      <c r="F12" s="25">
        <v>3.0680386945694638</v>
      </c>
      <c r="G12" s="11"/>
    </row>
    <row r="13" spans="1:7">
      <c r="A13" s="1" t="s">
        <v>6</v>
      </c>
      <c r="B13" s="24">
        <v>16413</v>
      </c>
      <c r="C13" s="25">
        <v>0.47659216133223958</v>
      </c>
      <c r="D13" s="24">
        <v>21400</v>
      </c>
      <c r="E13" s="25">
        <v>0.56816250934547685</v>
      </c>
      <c r="F13" s="25">
        <v>2.6886821471944211</v>
      </c>
      <c r="G13" s="11"/>
    </row>
    <row r="14" spans="1:7">
      <c r="A14" s="1" t="s">
        <v>7</v>
      </c>
      <c r="B14" s="24">
        <v>14081</v>
      </c>
      <c r="C14" s="25">
        <v>0.408876757674969</v>
      </c>
      <c r="D14" s="24">
        <v>16257</v>
      </c>
      <c r="E14" s="25">
        <v>0.43161765955277648</v>
      </c>
      <c r="F14" s="25">
        <v>1.4473462191705089</v>
      </c>
      <c r="G14" s="11"/>
    </row>
    <row r="15" spans="1:7">
      <c r="A15" s="1" t="s">
        <v>8</v>
      </c>
      <c r="B15" s="24">
        <v>597934</v>
      </c>
      <c r="C15" s="25">
        <v>17.362496642541362</v>
      </c>
      <c r="D15" s="24">
        <v>723515</v>
      </c>
      <c r="E15" s="25">
        <v>19.20906999762115</v>
      </c>
      <c r="F15" s="25">
        <v>1.9246969903474298</v>
      </c>
      <c r="G15" s="11"/>
    </row>
    <row r="16" spans="1:7">
      <c r="A16" s="1" t="s">
        <v>9</v>
      </c>
      <c r="B16" s="24">
        <v>9755</v>
      </c>
      <c r="C16" s="25">
        <v>0.28326061864351415</v>
      </c>
      <c r="D16" s="24">
        <v>11730</v>
      </c>
      <c r="E16" s="25">
        <v>0.31142739414123566</v>
      </c>
      <c r="F16" s="25">
        <v>1.8607979122981844</v>
      </c>
      <c r="G16" s="11"/>
    </row>
    <row r="17" spans="1:7">
      <c r="A17" s="1" t="s">
        <v>10</v>
      </c>
      <c r="B17" s="24">
        <v>20663</v>
      </c>
      <c r="C17" s="25">
        <v>0.60000145187400633</v>
      </c>
      <c r="D17" s="24">
        <v>21176</v>
      </c>
      <c r="E17" s="25">
        <v>0.56221538775232782</v>
      </c>
      <c r="F17" s="25">
        <v>0.24553899087385034</v>
      </c>
      <c r="G17" s="11"/>
    </row>
    <row r="18" spans="1:7">
      <c r="A18" s="1" t="s">
        <v>11</v>
      </c>
      <c r="B18" s="24">
        <v>13927</v>
      </c>
      <c r="C18" s="25">
        <v>0.40440498573533784</v>
      </c>
      <c r="D18" s="24">
        <v>17024</v>
      </c>
      <c r="E18" s="25">
        <v>0.45198124107931764</v>
      </c>
      <c r="F18" s="25">
        <v>2.0282419780181637</v>
      </c>
      <c r="G18" s="11"/>
    </row>
    <row r="19" spans="1:7">
      <c r="A19" s="1" t="s">
        <v>12</v>
      </c>
      <c r="B19" s="24">
        <v>3694</v>
      </c>
      <c r="C19" s="25">
        <v>0.10726445159089093</v>
      </c>
      <c r="D19" s="24">
        <v>4164</v>
      </c>
      <c r="E19" s="25">
        <v>0.11055274247264324</v>
      </c>
      <c r="F19" s="25">
        <v>1.2048633873247283</v>
      </c>
      <c r="G19" s="11"/>
    </row>
    <row r="20" spans="1:7">
      <c r="A20" s="1" t="s">
        <v>13</v>
      </c>
      <c r="B20" s="24">
        <v>115844</v>
      </c>
      <c r="C20" s="25">
        <v>3.3638178478871605</v>
      </c>
      <c r="D20" s="24">
        <v>120310</v>
      </c>
      <c r="E20" s="25">
        <v>3.194188387820295</v>
      </c>
      <c r="F20" s="25">
        <v>0.37898922095467302</v>
      </c>
      <c r="G20" s="11"/>
    </row>
    <row r="21" spans="1:7">
      <c r="A21" s="1" t="s">
        <v>14</v>
      </c>
      <c r="B21" s="24">
        <v>47353</v>
      </c>
      <c r="C21" s="25">
        <v>1.3750117964763018</v>
      </c>
      <c r="D21" s="24">
        <v>50143</v>
      </c>
      <c r="E21" s="25">
        <v>1.3312790984163665</v>
      </c>
      <c r="F21" s="25">
        <v>0.57412931929685662</v>
      </c>
      <c r="G21" s="11"/>
    </row>
    <row r="22" spans="1:7">
      <c r="A22" s="1" t="s">
        <v>15</v>
      </c>
      <c r="B22" s="24">
        <v>6885</v>
      </c>
      <c r="C22" s="25">
        <v>0.1999230506776622</v>
      </c>
      <c r="D22" s="24">
        <v>7373</v>
      </c>
      <c r="E22" s="25">
        <v>0.19575056922449535</v>
      </c>
      <c r="F22" s="25">
        <v>0.68714555379949527</v>
      </c>
      <c r="G22" s="11"/>
    </row>
    <row r="23" spans="1:7">
      <c r="A23" s="1"/>
      <c r="B23" s="24"/>
      <c r="C23" s="25"/>
      <c r="D23" s="24"/>
      <c r="E23" s="25"/>
      <c r="F23" s="25"/>
      <c r="G23" s="11"/>
    </row>
    <row r="24" spans="1:7" ht="27.75" customHeight="1">
      <c r="A24" s="12" t="s">
        <v>16</v>
      </c>
      <c r="B24" s="23">
        <v>285572</v>
      </c>
      <c r="C24" s="22">
        <v>8.2922912749631585</v>
      </c>
      <c r="D24" s="23">
        <v>291058</v>
      </c>
      <c r="E24" s="22">
        <v>7.7274880207979333</v>
      </c>
      <c r="F24" s="22">
        <v>0.19046489021026236</v>
      </c>
      <c r="G24" s="11"/>
    </row>
    <row r="25" spans="1:7">
      <c r="A25" s="1" t="s">
        <v>17</v>
      </c>
      <c r="B25" s="24">
        <v>11833</v>
      </c>
      <c r="C25" s="25">
        <v>0.34360050234840622</v>
      </c>
      <c r="D25" s="24">
        <v>13576</v>
      </c>
      <c r="E25" s="25">
        <v>0.36043804798477541</v>
      </c>
      <c r="F25" s="25">
        <v>1.3835972185191725</v>
      </c>
      <c r="G25" s="11"/>
    </row>
    <row r="26" spans="1:7">
      <c r="A26" s="1" t="s">
        <v>18</v>
      </c>
      <c r="B26" s="24">
        <v>18095</v>
      </c>
      <c r="C26" s="25">
        <v>0.52543320290665174</v>
      </c>
      <c r="D26" s="24">
        <v>17224</v>
      </c>
      <c r="E26" s="25">
        <v>0.45729117107320061</v>
      </c>
      <c r="F26" s="25">
        <v>-0.4921041499739931</v>
      </c>
      <c r="G26" s="11"/>
    </row>
    <row r="27" spans="1:7">
      <c r="A27" s="1" t="s">
        <v>19</v>
      </c>
      <c r="B27" s="24">
        <v>16605</v>
      </c>
      <c r="C27" s="25">
        <v>0.48216735751671469</v>
      </c>
      <c r="D27" s="24">
        <v>18879</v>
      </c>
      <c r="E27" s="25">
        <v>0.50123084177258215</v>
      </c>
      <c r="F27" s="25">
        <v>1.2917351255067988</v>
      </c>
      <c r="G27" s="11"/>
    </row>
    <row r="28" spans="1:7">
      <c r="A28" s="1" t="s">
        <v>20</v>
      </c>
      <c r="B28" s="24">
        <v>21810</v>
      </c>
      <c r="C28" s="25">
        <v>0.63330744158021968</v>
      </c>
      <c r="D28" s="24">
        <v>21851</v>
      </c>
      <c r="E28" s="25">
        <v>0.58013640148168288</v>
      </c>
      <c r="F28" s="25">
        <v>1.8782832465036314E-2</v>
      </c>
      <c r="G28" s="11"/>
    </row>
    <row r="29" spans="1:7">
      <c r="A29" s="1" t="s">
        <v>21</v>
      </c>
      <c r="B29" s="24">
        <v>16605</v>
      </c>
      <c r="C29" s="25">
        <v>0.48216735751671469</v>
      </c>
      <c r="D29" s="24">
        <v>17093</v>
      </c>
      <c r="E29" s="25">
        <v>0.45381316692720725</v>
      </c>
      <c r="F29" s="25">
        <v>0.29007157725093879</v>
      </c>
      <c r="G29" s="11"/>
    </row>
    <row r="30" spans="1:7">
      <c r="A30" s="1" t="s">
        <v>22</v>
      </c>
      <c r="B30" s="24">
        <v>4730</v>
      </c>
      <c r="C30" s="25">
        <v>0.13734728100295454</v>
      </c>
      <c r="D30" s="24">
        <v>5111</v>
      </c>
      <c r="E30" s="25">
        <v>0.13569526099367907</v>
      </c>
      <c r="F30" s="25">
        <v>0.77770732782747043</v>
      </c>
      <c r="G30" s="11"/>
    </row>
    <row r="31" spans="1:7">
      <c r="A31" s="1" t="s">
        <v>23</v>
      </c>
      <c r="B31" s="24">
        <v>16817</v>
      </c>
      <c r="C31" s="25">
        <v>0.4883233033037393</v>
      </c>
      <c r="D31" s="24">
        <v>16748</v>
      </c>
      <c r="E31" s="25">
        <v>0.44465353768775912</v>
      </c>
      <c r="F31" s="25">
        <v>-4.1105863061352554E-2</v>
      </c>
      <c r="G31" s="11"/>
    </row>
    <row r="32" spans="1:7">
      <c r="A32" s="1" t="s">
        <v>24</v>
      </c>
      <c r="B32" s="24">
        <v>7325</v>
      </c>
      <c r="C32" s="25">
        <v>0.21269954193375101</v>
      </c>
      <c r="D32" s="24">
        <v>7220</v>
      </c>
      <c r="E32" s="25">
        <v>0.19168847277917486</v>
      </c>
      <c r="F32" s="25">
        <v>-0.14427783929091831</v>
      </c>
      <c r="G32" s="11"/>
    </row>
    <row r="33" spans="1:8">
      <c r="A33" s="1" t="s">
        <v>295</v>
      </c>
      <c r="B33" s="24">
        <v>9388</v>
      </c>
      <c r="C33" s="25">
        <v>0.27260386343673099</v>
      </c>
      <c r="D33" s="24">
        <v>10262</v>
      </c>
      <c r="E33" s="25">
        <v>0.27245250798613468</v>
      </c>
      <c r="F33" s="25">
        <v>0.89412840448346298</v>
      </c>
      <c r="G33" s="11"/>
    </row>
    <row r="34" spans="1:8">
      <c r="A34" s="1" t="s">
        <v>26</v>
      </c>
      <c r="B34" s="24">
        <v>6568</v>
      </c>
      <c r="C34" s="25">
        <v>0.19071816947725276</v>
      </c>
      <c r="D34" s="24">
        <v>7058</v>
      </c>
      <c r="E34" s="25">
        <v>0.18738742948412968</v>
      </c>
      <c r="F34" s="25">
        <v>0.72211832123005859</v>
      </c>
      <c r="G34" s="11"/>
    </row>
    <row r="35" spans="1:8">
      <c r="A35" s="1" t="s">
        <v>27</v>
      </c>
      <c r="B35" s="24">
        <v>7254</v>
      </c>
      <c r="C35" s="25">
        <v>0.21063788084470028</v>
      </c>
      <c r="D35" s="24">
        <v>6889</v>
      </c>
      <c r="E35" s="25">
        <v>0.18290053863929859</v>
      </c>
      <c r="F35" s="25">
        <v>-0.51494065400474742</v>
      </c>
      <c r="G35" s="11"/>
    </row>
    <row r="36" spans="1:8">
      <c r="A36" s="1" t="s">
        <v>28</v>
      </c>
      <c r="B36" s="24">
        <v>10227</v>
      </c>
      <c r="C36" s="25">
        <v>0.29696630926368212</v>
      </c>
      <c r="D36" s="24">
        <v>10517</v>
      </c>
      <c r="E36" s="25">
        <v>0.27922266872833551</v>
      </c>
      <c r="F36" s="25">
        <v>0.28000843047981672</v>
      </c>
      <c r="G36" s="11"/>
    </row>
    <row r="37" spans="1:8">
      <c r="A37" s="1" t="s">
        <v>29</v>
      </c>
      <c r="B37" s="24">
        <v>3818</v>
      </c>
      <c r="C37" s="25">
        <v>0.11086509912669779</v>
      </c>
      <c r="D37" s="24">
        <v>3638</v>
      </c>
      <c r="E37" s="25">
        <v>9.6587626588731046E-2</v>
      </c>
      <c r="F37" s="25">
        <v>-0.48176223714027078</v>
      </c>
      <c r="G37" s="11"/>
    </row>
    <row r="38" spans="1:8">
      <c r="A38" s="1" t="s">
        <v>30</v>
      </c>
      <c r="B38" s="24">
        <v>51482</v>
      </c>
      <c r="C38" s="25">
        <v>1.4949075519226442</v>
      </c>
      <c r="D38" s="24">
        <v>55326</v>
      </c>
      <c r="E38" s="25">
        <v>1.4688859342078433</v>
      </c>
      <c r="F38" s="25">
        <v>0.72270629506006046</v>
      </c>
      <c r="G38" s="11"/>
    </row>
    <row r="39" spans="1:8">
      <c r="A39" s="1" t="s">
        <v>31</v>
      </c>
      <c r="B39" s="24">
        <v>3389</v>
      </c>
      <c r="C39" s="25">
        <v>9.8408020152011208E-2</v>
      </c>
      <c r="D39" s="24">
        <v>3942</v>
      </c>
      <c r="E39" s="25">
        <v>0.10465872017943316</v>
      </c>
      <c r="F39" s="25">
        <v>1.523014599182515</v>
      </c>
      <c r="G39" s="11"/>
    </row>
    <row r="40" spans="1:8">
      <c r="A40" s="1" t="s">
        <v>32</v>
      </c>
      <c r="B40" s="24">
        <v>9189</v>
      </c>
      <c r="C40" s="25">
        <v>0.26682540489136353</v>
      </c>
      <c r="D40" s="24">
        <v>9469</v>
      </c>
      <c r="E40" s="25">
        <v>0.25139863556038877</v>
      </c>
      <c r="F40" s="25">
        <v>0.30061282167896941</v>
      </c>
      <c r="G40" s="11"/>
      <c r="H40" s="101"/>
    </row>
    <row r="41" spans="1:8">
      <c r="A41" s="1" t="s">
        <v>33</v>
      </c>
      <c r="B41" s="24">
        <v>7800</v>
      </c>
      <c r="C41" s="25">
        <v>0.2264923449943014</v>
      </c>
      <c r="D41" s="24">
        <v>6978</v>
      </c>
      <c r="E41" s="25">
        <v>0.18526345748657649</v>
      </c>
      <c r="F41" s="25">
        <v>-1.1074361828868562</v>
      </c>
      <c r="G41" s="11"/>
    </row>
    <row r="42" spans="1:8">
      <c r="A42" s="1" t="s">
        <v>34</v>
      </c>
      <c r="B42" s="24">
        <v>5430</v>
      </c>
      <c r="C42" s="25">
        <v>0.15767351709218674</v>
      </c>
      <c r="D42" s="24">
        <v>5155</v>
      </c>
      <c r="E42" s="25">
        <v>0.13686344559233329</v>
      </c>
      <c r="F42" s="25">
        <v>-0.51837195616940557</v>
      </c>
      <c r="G42" s="11"/>
    </row>
    <row r="43" spans="1:8">
      <c r="A43" s="1" t="s">
        <v>35</v>
      </c>
      <c r="B43" s="24">
        <v>10198</v>
      </c>
      <c r="C43" s="25">
        <v>0.29612422233998537</v>
      </c>
      <c r="D43" s="24">
        <v>10326</v>
      </c>
      <c r="E43" s="25">
        <v>0.2741516855841773</v>
      </c>
      <c r="F43" s="25">
        <v>0.12481146300200585</v>
      </c>
      <c r="G43" s="11"/>
    </row>
    <row r="44" spans="1:8">
      <c r="A44" s="1" t="s">
        <v>36</v>
      </c>
      <c r="B44" s="24">
        <v>2793</v>
      </c>
      <c r="C44" s="25">
        <v>8.1101681996036387E-2</v>
      </c>
      <c r="D44" s="24">
        <v>3266</v>
      </c>
      <c r="E44" s="25">
        <v>8.6711156800108755E-2</v>
      </c>
      <c r="F44" s="25">
        <v>1.5767994041451905</v>
      </c>
      <c r="G44" s="11"/>
    </row>
    <row r="45" spans="1:8">
      <c r="A45" s="1" t="s">
        <v>37</v>
      </c>
      <c r="B45" s="24">
        <v>3436</v>
      </c>
      <c r="C45" s="25">
        <v>9.9772781718002509E-2</v>
      </c>
      <c r="D45" s="24">
        <v>3204</v>
      </c>
      <c r="E45" s="25">
        <v>8.5065078502005023E-2</v>
      </c>
      <c r="F45" s="25">
        <v>-0.69664187089292229</v>
      </c>
      <c r="G45" s="11"/>
    </row>
    <row r="46" spans="1:8">
      <c r="A46" s="1" t="s">
        <v>38</v>
      </c>
      <c r="B46" s="24">
        <v>6678</v>
      </c>
      <c r="C46" s="25">
        <v>0.19391229229127496</v>
      </c>
      <c r="D46" s="24">
        <v>6238</v>
      </c>
      <c r="E46" s="25">
        <v>0.16561671650920953</v>
      </c>
      <c r="F46" s="25">
        <v>-0.67927168232546631</v>
      </c>
      <c r="G46" s="11"/>
    </row>
    <row r="47" spans="1:8">
      <c r="A47" s="1" t="s">
        <v>39</v>
      </c>
      <c r="B47" s="24">
        <v>3444</v>
      </c>
      <c r="C47" s="25">
        <v>0.10000508155902231</v>
      </c>
      <c r="D47" s="24">
        <v>4395</v>
      </c>
      <c r="E47" s="25">
        <v>0.11668571161557806</v>
      </c>
      <c r="F47" s="25">
        <v>2.468310041153865</v>
      </c>
      <c r="G47" s="11"/>
    </row>
    <row r="48" spans="1:8">
      <c r="A48" s="1" t="s">
        <v>40</v>
      </c>
      <c r="B48" s="24">
        <v>30658</v>
      </c>
      <c r="C48" s="25">
        <v>0.89023106574811439</v>
      </c>
      <c r="D48" s="24">
        <v>26693</v>
      </c>
      <c r="E48" s="25">
        <v>0.70868980663358938</v>
      </c>
      <c r="F48" s="25">
        <v>-1.3753768727732374</v>
      </c>
      <c r="G48" s="11"/>
    </row>
    <row r="49" spans="1:7">
      <c r="A49" s="1"/>
      <c r="B49" s="24"/>
      <c r="C49" s="25"/>
      <c r="D49" s="24"/>
      <c r="E49" s="25"/>
      <c r="F49" s="25"/>
      <c r="G49" s="11"/>
    </row>
    <row r="50" spans="1:7" ht="26.25" customHeight="1">
      <c r="A50" s="12" t="s">
        <v>41</v>
      </c>
      <c r="B50" s="23">
        <v>783180</v>
      </c>
      <c r="C50" s="22">
        <v>22.741573686235508</v>
      </c>
      <c r="D50" s="23">
        <v>841378</v>
      </c>
      <c r="E50" s="22">
        <v>22.33829139196629</v>
      </c>
      <c r="F50" s="22">
        <v>0.71935974320316287</v>
      </c>
      <c r="G50" s="11"/>
    </row>
    <row r="51" spans="1:7">
      <c r="A51" s="2" t="s">
        <v>42</v>
      </c>
      <c r="B51" s="24">
        <v>29169</v>
      </c>
      <c r="C51" s="25">
        <v>0.84699425783830473</v>
      </c>
      <c r="D51" s="24">
        <v>28479</v>
      </c>
      <c r="E51" s="25">
        <v>0.75610748147896423</v>
      </c>
      <c r="F51" s="25">
        <v>-0.2391089573058891</v>
      </c>
      <c r="G51" s="11"/>
    </row>
    <row r="52" spans="1:7">
      <c r="A52" s="2" t="s">
        <v>43</v>
      </c>
      <c r="B52" s="24">
        <v>18575</v>
      </c>
      <c r="C52" s="25">
        <v>0.53937119336783956</v>
      </c>
      <c r="D52" s="24">
        <v>19681</v>
      </c>
      <c r="E52" s="25">
        <v>0.5225236610480527</v>
      </c>
      <c r="F52" s="25">
        <v>0.58004692239344013</v>
      </c>
      <c r="G52" s="11"/>
    </row>
    <row r="53" spans="1:7">
      <c r="A53" s="2" t="s">
        <v>44</v>
      </c>
      <c r="B53" s="24">
        <v>4958</v>
      </c>
      <c r="C53" s="25">
        <v>0.14396782647201875</v>
      </c>
      <c r="D53" s="24">
        <v>5239</v>
      </c>
      <c r="E53" s="25">
        <v>0.13909361618976415</v>
      </c>
      <c r="F53" s="25">
        <v>0.55280442392990903</v>
      </c>
      <c r="G53" s="11"/>
    </row>
    <row r="54" spans="1:7">
      <c r="A54" s="2" t="s">
        <v>45</v>
      </c>
      <c r="B54" s="24">
        <v>2209</v>
      </c>
      <c r="C54" s="25">
        <v>6.4143793601591254E-2</v>
      </c>
      <c r="D54" s="24">
        <v>2366</v>
      </c>
      <c r="E54" s="25">
        <v>6.2816471827635431E-2</v>
      </c>
      <c r="F54" s="25">
        <v>0.68897097081614955</v>
      </c>
      <c r="G54" s="11"/>
    </row>
    <row r="55" spans="1:7">
      <c r="A55" s="2" t="s">
        <v>46</v>
      </c>
      <c r="B55" s="24">
        <v>11530</v>
      </c>
      <c r="C55" s="25">
        <v>0.33480214586978141</v>
      </c>
      <c r="D55" s="24">
        <v>12653</v>
      </c>
      <c r="E55" s="25">
        <v>0.33593272106300553</v>
      </c>
      <c r="F55" s="25">
        <v>0.93375258962289376</v>
      </c>
      <c r="G55" s="11"/>
    </row>
    <row r="56" spans="1:7">
      <c r="A56" s="2" t="s">
        <v>47</v>
      </c>
      <c r="B56" s="24">
        <v>26131</v>
      </c>
      <c r="C56" s="25">
        <v>0.75877839321103713</v>
      </c>
      <c r="D56" s="24">
        <v>23829</v>
      </c>
      <c r="E56" s="25">
        <v>0.63265160912118534</v>
      </c>
      <c r="F56" s="25">
        <v>-0.91795109358066007</v>
      </c>
      <c r="G56" s="11"/>
    </row>
    <row r="57" spans="1:7">
      <c r="A57" s="2" t="s">
        <v>48</v>
      </c>
      <c r="B57" s="24">
        <v>6039</v>
      </c>
      <c r="C57" s="25">
        <v>0.17535734248981874</v>
      </c>
      <c r="D57" s="24">
        <v>6470</v>
      </c>
      <c r="E57" s="25">
        <v>0.17177623530211378</v>
      </c>
      <c r="F57" s="25">
        <v>0.69175840301272107</v>
      </c>
      <c r="G57" s="11"/>
    </row>
    <row r="58" spans="1:7">
      <c r="A58" s="2" t="s">
        <v>49</v>
      </c>
      <c r="B58" s="24">
        <v>19520</v>
      </c>
      <c r="C58" s="25">
        <v>0.566811612088303</v>
      </c>
      <c r="D58" s="24">
        <v>19082</v>
      </c>
      <c r="E58" s="25">
        <v>0.50662042071637325</v>
      </c>
      <c r="F58" s="25">
        <v>-0.22668367018494617</v>
      </c>
      <c r="G58" s="11"/>
    </row>
    <row r="59" spans="1:7">
      <c r="A59" s="2" t="s">
        <v>50</v>
      </c>
      <c r="B59" s="24">
        <v>2960</v>
      </c>
      <c r="C59" s="25">
        <v>8.595094117732463E-2</v>
      </c>
      <c r="D59" s="24">
        <v>3522</v>
      </c>
      <c r="E59" s="25">
        <v>9.3507867192278937E-2</v>
      </c>
      <c r="F59" s="25">
        <v>1.7535954851621183</v>
      </c>
      <c r="G59" s="11"/>
    </row>
    <row r="60" spans="1:7">
      <c r="A60" s="2" t="s">
        <v>51</v>
      </c>
      <c r="B60" s="24">
        <v>8311</v>
      </c>
      <c r="C60" s="25">
        <v>0.24133049733944087</v>
      </c>
      <c r="D60" s="24">
        <v>8206</v>
      </c>
      <c r="E60" s="25">
        <v>0.21786642764901787</v>
      </c>
      <c r="F60" s="25">
        <v>-0.12706265247490744</v>
      </c>
      <c r="G60" s="11"/>
    </row>
    <row r="61" spans="1:7">
      <c r="A61" s="2" t="s">
        <v>52</v>
      </c>
      <c r="B61" s="24">
        <v>5162</v>
      </c>
      <c r="C61" s="25">
        <v>0.14989147241802356</v>
      </c>
      <c r="D61" s="24">
        <v>5611</v>
      </c>
      <c r="E61" s="25">
        <v>0.14897008597838646</v>
      </c>
      <c r="F61" s="25">
        <v>0.83753642979607079</v>
      </c>
      <c r="G61" s="11"/>
    </row>
    <row r="62" spans="1:7">
      <c r="A62" s="2" t="s">
        <v>53</v>
      </c>
      <c r="B62" s="24">
        <v>4983</v>
      </c>
      <c r="C62" s="25">
        <v>0.14469376347520563</v>
      </c>
      <c r="D62" s="24">
        <v>6227</v>
      </c>
      <c r="E62" s="25">
        <v>0.16532467035954598</v>
      </c>
      <c r="F62" s="25">
        <v>2.2536449425228922</v>
      </c>
      <c r="G62" s="11"/>
    </row>
    <row r="63" spans="1:7">
      <c r="A63" s="2" t="s">
        <v>54</v>
      </c>
      <c r="B63" s="24">
        <v>15867</v>
      </c>
      <c r="C63" s="25">
        <v>0.46073769718263846</v>
      </c>
      <c r="D63" s="24">
        <v>16888</v>
      </c>
      <c r="E63" s="25">
        <v>0.44837048868347723</v>
      </c>
      <c r="F63" s="25">
        <v>0.62556684524162076</v>
      </c>
      <c r="G63" s="11"/>
    </row>
    <row r="64" spans="1:7">
      <c r="A64" s="2" t="s">
        <v>55</v>
      </c>
      <c r="B64" s="24">
        <v>4290</v>
      </c>
      <c r="C64" s="25">
        <v>0.12457078974686578</v>
      </c>
      <c r="D64" s="24">
        <v>5035</v>
      </c>
      <c r="E64" s="25">
        <v>0.13367748759600354</v>
      </c>
      <c r="F64" s="25">
        <v>1.6141569311647119</v>
      </c>
      <c r="G64" s="11"/>
    </row>
    <row r="65" spans="1:7">
      <c r="A65" s="2" t="s">
        <v>56</v>
      </c>
      <c r="B65" s="24">
        <v>355331</v>
      </c>
      <c r="C65" s="25">
        <v>10.317916851175655</v>
      </c>
      <c r="D65" s="24">
        <v>385213</v>
      </c>
      <c r="E65" s="25">
        <v>10.227270313668186</v>
      </c>
      <c r="F65" s="25">
        <v>0.81073559154820618</v>
      </c>
      <c r="G65" s="11"/>
    </row>
    <row r="66" spans="1:7">
      <c r="A66" s="2" t="s">
        <v>57</v>
      </c>
      <c r="B66" s="24">
        <v>4183</v>
      </c>
      <c r="C66" s="25">
        <v>0.121463779373226</v>
      </c>
      <c r="D66" s="24">
        <v>4543</v>
      </c>
      <c r="E66" s="25">
        <v>0.12061505981105144</v>
      </c>
      <c r="F66" s="25">
        <v>0.82900632672731067</v>
      </c>
      <c r="G66" s="11"/>
    </row>
    <row r="67" spans="1:7">
      <c r="A67" s="2" t="s">
        <v>58</v>
      </c>
      <c r="B67" s="24">
        <v>28166</v>
      </c>
      <c r="C67" s="25">
        <v>0.8178696652704478</v>
      </c>
      <c r="D67" s="24">
        <v>31095</v>
      </c>
      <c r="E67" s="25">
        <v>0.82556136579895334</v>
      </c>
      <c r="F67" s="25">
        <v>0.99422447254653434</v>
      </c>
      <c r="G67" s="11"/>
    </row>
    <row r="68" spans="1:7">
      <c r="A68" s="2" t="s">
        <v>59</v>
      </c>
      <c r="B68" s="24">
        <v>11892</v>
      </c>
      <c r="C68" s="25">
        <v>0.34531371367592723</v>
      </c>
      <c r="D68" s="24">
        <v>11405</v>
      </c>
      <c r="E68" s="25">
        <v>0.30279875790117583</v>
      </c>
      <c r="F68" s="25">
        <v>-0.41726750383039857</v>
      </c>
      <c r="G68" s="11"/>
    </row>
    <row r="69" spans="1:7">
      <c r="A69" s="2" t="s">
        <v>60</v>
      </c>
      <c r="B69" s="24">
        <v>8521</v>
      </c>
      <c r="C69" s="25">
        <v>0.24742836816621055</v>
      </c>
      <c r="D69" s="24">
        <v>8376</v>
      </c>
      <c r="E69" s="25">
        <v>0.22237986814381841</v>
      </c>
      <c r="F69" s="25">
        <v>-0.17148510875049094</v>
      </c>
      <c r="G69" s="11"/>
    </row>
    <row r="70" spans="1:7">
      <c r="A70" s="2" t="s">
        <v>61</v>
      </c>
      <c r="B70" s="24">
        <v>14873</v>
      </c>
      <c r="C70" s="25">
        <v>0.43187444193592878</v>
      </c>
      <c r="D70" s="24">
        <v>16776</v>
      </c>
      <c r="E70" s="25">
        <v>0.44539692788690272</v>
      </c>
      <c r="F70" s="25">
        <v>1.2112955252575608</v>
      </c>
      <c r="G70" s="11"/>
    </row>
    <row r="71" spans="1:7">
      <c r="A71" s="2" t="s">
        <v>62</v>
      </c>
      <c r="B71" s="24">
        <v>24154</v>
      </c>
      <c r="C71" s="25">
        <v>0.70137129499901996</v>
      </c>
      <c r="D71" s="24">
        <v>25900</v>
      </c>
      <c r="E71" s="25">
        <v>0.68763593420784341</v>
      </c>
      <c r="F71" s="25">
        <v>0.7003709139078218</v>
      </c>
      <c r="G71" s="11"/>
    </row>
    <row r="72" spans="1:7">
      <c r="A72" s="2" t="s">
        <v>63</v>
      </c>
      <c r="B72" s="24">
        <v>7605</v>
      </c>
      <c r="C72" s="25">
        <v>0.22083003636944384</v>
      </c>
      <c r="D72" s="24">
        <v>7164</v>
      </c>
      <c r="E72" s="25">
        <v>0.19020169238088766</v>
      </c>
      <c r="F72" s="25">
        <v>-0.5955936818148766</v>
      </c>
      <c r="G72" s="11"/>
    </row>
    <row r="73" spans="1:7">
      <c r="A73" s="2" t="s">
        <v>64</v>
      </c>
      <c r="B73" s="24">
        <v>11697</v>
      </c>
      <c r="C73" s="25">
        <v>0.33965140505106967</v>
      </c>
      <c r="D73" s="24">
        <v>12902</v>
      </c>
      <c r="E73" s="25">
        <v>0.3425435839053898</v>
      </c>
      <c r="F73" s="25">
        <v>0.98532203883956448</v>
      </c>
      <c r="G73" s="11"/>
    </row>
    <row r="74" spans="1:7">
      <c r="A74" s="2" t="s">
        <v>65</v>
      </c>
      <c r="B74" s="24">
        <v>4086</v>
      </c>
      <c r="C74" s="25">
        <v>0.11864714380086096</v>
      </c>
      <c r="D74" s="24">
        <v>4321</v>
      </c>
      <c r="E74" s="25">
        <v>0.11472103751784135</v>
      </c>
      <c r="F74" s="25">
        <v>0.56077006744854607</v>
      </c>
      <c r="G74" s="11"/>
    </row>
    <row r="75" spans="1:7">
      <c r="A75" s="2" t="s">
        <v>66</v>
      </c>
      <c r="B75" s="24">
        <v>3969</v>
      </c>
      <c r="C75" s="25">
        <v>0.11524975862594643</v>
      </c>
      <c r="D75" s="24">
        <v>4990</v>
      </c>
      <c r="E75" s="25">
        <v>0.13248275334737988</v>
      </c>
      <c r="F75" s="25">
        <v>2.3156210344487782</v>
      </c>
      <c r="G75" s="11"/>
    </row>
    <row r="76" spans="1:7">
      <c r="A76" s="2" t="s">
        <v>67</v>
      </c>
      <c r="B76" s="24">
        <v>10562</v>
      </c>
      <c r="C76" s="25">
        <v>0.30669386510638608</v>
      </c>
      <c r="D76" s="24">
        <v>10566</v>
      </c>
      <c r="E76" s="25">
        <v>0.28052360157683681</v>
      </c>
      <c r="F76" s="25">
        <v>3.7865162605399405E-3</v>
      </c>
      <c r="G76" s="11"/>
    </row>
    <row r="77" spans="1:7">
      <c r="A77" s="2" t="s">
        <v>68</v>
      </c>
      <c r="B77" s="24">
        <v>3194</v>
      </c>
      <c r="C77" s="25">
        <v>9.2745711527153663E-2</v>
      </c>
      <c r="D77" s="24">
        <v>3627</v>
      </c>
      <c r="E77" s="25">
        <v>9.6295580439067482E-2</v>
      </c>
      <c r="F77" s="25">
        <v>1.2794337089482077</v>
      </c>
      <c r="G77" s="11"/>
    </row>
    <row r="78" spans="1:7">
      <c r="A78" s="2" t="s">
        <v>69</v>
      </c>
      <c r="B78" s="24">
        <v>14880</v>
      </c>
      <c r="C78" s="25">
        <v>0.43207770429682113</v>
      </c>
      <c r="D78" s="24">
        <v>17032</v>
      </c>
      <c r="E78" s="25">
        <v>0.45219363827907294</v>
      </c>
      <c r="F78" s="25">
        <v>1.3599229455319994</v>
      </c>
      <c r="G78" s="11"/>
    </row>
    <row r="79" spans="1:7">
      <c r="A79" s="2" t="s">
        <v>70</v>
      </c>
      <c r="B79" s="24">
        <v>11981</v>
      </c>
      <c r="C79" s="25">
        <v>0.34789804940727248</v>
      </c>
      <c r="D79" s="24">
        <v>12923</v>
      </c>
      <c r="E79" s="25">
        <v>0.3431011265547475</v>
      </c>
      <c r="F79" s="25">
        <v>0.75973754998499565</v>
      </c>
      <c r="G79" s="11"/>
    </row>
    <row r="80" spans="1:7">
      <c r="A80" s="2" t="s">
        <v>71</v>
      </c>
      <c r="B80" s="24">
        <v>36032</v>
      </c>
      <c r="C80" s="25">
        <v>1.0462784839531625</v>
      </c>
      <c r="D80" s="24">
        <v>41049</v>
      </c>
      <c r="E80" s="25">
        <v>1.0898365815945081</v>
      </c>
      <c r="F80" s="25">
        <v>1.3121242070076811</v>
      </c>
      <c r="G80" s="11"/>
    </row>
    <row r="81" spans="1:7">
      <c r="A81" s="2" t="s">
        <v>72</v>
      </c>
      <c r="B81" s="24">
        <v>14914</v>
      </c>
      <c r="C81" s="25">
        <v>0.43306497862115523</v>
      </c>
      <c r="D81" s="24">
        <v>17581</v>
      </c>
      <c r="E81" s="25">
        <v>0.46676939611228163</v>
      </c>
      <c r="F81" s="25">
        <v>1.6587917174139655</v>
      </c>
      <c r="G81" s="11"/>
    </row>
    <row r="82" spans="1:7">
      <c r="A82" s="2" t="s">
        <v>73</v>
      </c>
      <c r="B82" s="24">
        <v>1334</v>
      </c>
      <c r="C82" s="25">
        <v>3.8735998490051028E-2</v>
      </c>
      <c r="D82" s="24">
        <v>1722</v>
      </c>
      <c r="E82" s="25">
        <v>4.571849724733229E-2</v>
      </c>
      <c r="F82" s="25">
        <v>2.5859138949696936</v>
      </c>
      <c r="G82" s="11"/>
    </row>
    <row r="83" spans="1:7">
      <c r="A83" s="2" t="s">
        <v>74</v>
      </c>
      <c r="B83" s="24">
        <v>6862</v>
      </c>
      <c r="C83" s="25">
        <v>0.19925518863473027</v>
      </c>
      <c r="D83" s="24">
        <v>6658</v>
      </c>
      <c r="E83" s="25">
        <v>0.17676756949636377</v>
      </c>
      <c r="F83" s="25">
        <v>-0.30134310030515143</v>
      </c>
      <c r="G83" s="11"/>
    </row>
    <row r="84" spans="1:7">
      <c r="A84" s="2" t="s">
        <v>75</v>
      </c>
      <c r="B84" s="24">
        <v>2189</v>
      </c>
      <c r="C84" s="25">
        <v>6.3563043999041766E-2</v>
      </c>
      <c r="D84" s="24">
        <v>2420</v>
      </c>
      <c r="E84" s="25">
        <v>6.4250152925983822E-2</v>
      </c>
      <c r="F84" s="25">
        <v>1.0082764113568565</v>
      </c>
      <c r="G84" s="11"/>
    </row>
    <row r="85" spans="1:7">
      <c r="A85" s="2" t="s">
        <v>76</v>
      </c>
      <c r="B85" s="24">
        <v>10026</v>
      </c>
      <c r="C85" s="25">
        <v>0.29112977575805971</v>
      </c>
      <c r="D85" s="24">
        <v>11041</v>
      </c>
      <c r="E85" s="25">
        <v>0.29313468531230885</v>
      </c>
      <c r="F85" s="25">
        <v>0.96900370700983007</v>
      </c>
      <c r="G85" s="11"/>
    </row>
    <row r="86" spans="1:7">
      <c r="A86" s="2" t="s">
        <v>77</v>
      </c>
      <c r="B86" s="24">
        <v>12061</v>
      </c>
      <c r="C86" s="25">
        <v>0.35022104781747038</v>
      </c>
      <c r="D86" s="24">
        <v>13739</v>
      </c>
      <c r="E86" s="25">
        <v>0.36476564092978997</v>
      </c>
      <c r="F86" s="25">
        <v>1.3111349474949074</v>
      </c>
      <c r="G86" s="11"/>
    </row>
    <row r="87" spans="1:7">
      <c r="A87" s="2" t="s">
        <v>78</v>
      </c>
      <c r="B87" s="24">
        <v>13299</v>
      </c>
      <c r="C87" s="25">
        <v>0.38616944821528387</v>
      </c>
      <c r="D87" s="24">
        <v>14936</v>
      </c>
      <c r="E87" s="25">
        <v>0.39654557194317952</v>
      </c>
      <c r="F87" s="25">
        <v>1.1676196952980833</v>
      </c>
      <c r="G87" s="11"/>
    </row>
    <row r="88" spans="1:7">
      <c r="A88" s="2" t="s">
        <v>79</v>
      </c>
      <c r="B88" s="24">
        <v>2473</v>
      </c>
      <c r="C88" s="25">
        <v>7.1809688355244525E-2</v>
      </c>
      <c r="D88" s="24">
        <v>2813</v>
      </c>
      <c r="E88" s="25">
        <v>7.4684165363963842E-2</v>
      </c>
      <c r="F88" s="25">
        <v>1.2965283899975644</v>
      </c>
      <c r="G88" s="11"/>
    </row>
    <row r="89" spans="1:7">
      <c r="A89" s="2" t="s">
        <v>80</v>
      </c>
      <c r="B89" s="24">
        <v>9192</v>
      </c>
      <c r="C89" s="25">
        <v>0.26691251733174592</v>
      </c>
      <c r="D89" s="24">
        <v>9298</v>
      </c>
      <c r="E89" s="25">
        <v>0.24685864541561883</v>
      </c>
      <c r="F89" s="25">
        <v>0.11472358443562758</v>
      </c>
      <c r="G89" s="11"/>
    </row>
    <row r="90" spans="1:7">
      <c r="A90" s="2"/>
      <c r="B90" s="24"/>
      <c r="C90" s="25"/>
      <c r="D90" s="24"/>
      <c r="E90" s="25"/>
      <c r="F90" s="25"/>
      <c r="G90" s="11"/>
    </row>
    <row r="91" spans="1:7" ht="30" customHeight="1">
      <c r="A91" s="12" t="s">
        <v>81</v>
      </c>
      <c r="B91" s="23">
        <v>98409</v>
      </c>
      <c r="C91" s="22">
        <v>2.8575493818646418</v>
      </c>
      <c r="D91" s="23">
        <v>107044</v>
      </c>
      <c r="E91" s="22">
        <v>2.8419807313260383</v>
      </c>
      <c r="F91" s="22">
        <v>0.84462400605798127</v>
      </c>
      <c r="G91" s="11"/>
    </row>
    <row r="92" spans="1:7">
      <c r="A92" s="15" t="s">
        <v>82</v>
      </c>
      <c r="B92" s="24">
        <v>3169</v>
      </c>
      <c r="C92" s="25">
        <v>9.2019774523966813E-2</v>
      </c>
      <c r="D92" s="24">
        <v>4220</v>
      </c>
      <c r="E92" s="25">
        <v>0.11203952287093047</v>
      </c>
      <c r="F92" s="25">
        <v>2.9056028395878952</v>
      </c>
      <c r="G92" s="11"/>
    </row>
    <row r="93" spans="1:7">
      <c r="A93" s="2" t="s">
        <v>83</v>
      </c>
      <c r="B93" s="24">
        <v>13127</v>
      </c>
      <c r="C93" s="25">
        <v>0.38117500163335827</v>
      </c>
      <c r="D93" s="24">
        <v>14157</v>
      </c>
      <c r="E93" s="25">
        <v>0.37586339461700535</v>
      </c>
      <c r="F93" s="25">
        <v>0.75824042965866312</v>
      </c>
      <c r="G93" s="11"/>
    </row>
    <row r="94" spans="1:7">
      <c r="A94" s="2" t="s">
        <v>84</v>
      </c>
      <c r="B94" s="24">
        <v>6388</v>
      </c>
      <c r="C94" s="25">
        <v>0.18549142305430733</v>
      </c>
      <c r="D94" s="24">
        <v>6866</v>
      </c>
      <c r="E94" s="25">
        <v>0.18228989669000203</v>
      </c>
      <c r="F94" s="25">
        <v>0.72421448695809687</v>
      </c>
      <c r="G94" s="11"/>
    </row>
    <row r="95" spans="1:7">
      <c r="A95" s="2" t="s">
        <v>85</v>
      </c>
      <c r="B95" s="24">
        <v>19946</v>
      </c>
      <c r="C95" s="25">
        <v>0.57918157862260722</v>
      </c>
      <c r="D95" s="24">
        <v>19978</v>
      </c>
      <c r="E95" s="25">
        <v>0.53040890708896893</v>
      </c>
      <c r="F95" s="25">
        <v>1.6031746249933754E-2</v>
      </c>
      <c r="G95" s="11"/>
    </row>
    <row r="96" spans="1:7">
      <c r="A96" s="2" t="s">
        <v>86</v>
      </c>
      <c r="B96" s="24">
        <v>3645</v>
      </c>
      <c r="C96" s="25">
        <v>0.10584161506464469</v>
      </c>
      <c r="D96" s="24">
        <v>4900</v>
      </c>
      <c r="E96" s="25">
        <v>0.13009328485013252</v>
      </c>
      <c r="F96" s="25">
        <v>3.0029954611336951</v>
      </c>
      <c r="G96" s="11"/>
    </row>
    <row r="97" spans="1:7">
      <c r="A97" s="2" t="s">
        <v>87</v>
      </c>
      <c r="B97" s="24">
        <v>2923</v>
      </c>
      <c r="C97" s="25">
        <v>8.4876554412608066E-2</v>
      </c>
      <c r="D97" s="24">
        <v>2933</v>
      </c>
      <c r="E97" s="25">
        <v>7.7870123360293614E-2</v>
      </c>
      <c r="F97" s="25">
        <v>3.4158871476308583E-2</v>
      </c>
      <c r="G97" s="11"/>
    </row>
    <row r="98" spans="1:7">
      <c r="A98" s="2" t="s">
        <v>88</v>
      </c>
      <c r="B98" s="24">
        <v>9421</v>
      </c>
      <c r="C98" s="25">
        <v>0.27356210028093764</v>
      </c>
      <c r="D98" s="24">
        <v>10533</v>
      </c>
      <c r="E98" s="25">
        <v>0.27964746312784611</v>
      </c>
      <c r="F98" s="25">
        <v>1.1219668201491118</v>
      </c>
      <c r="G98" s="11"/>
    </row>
    <row r="99" spans="1:7">
      <c r="A99" s="2" t="s">
        <v>89</v>
      </c>
      <c r="B99" s="24">
        <v>3573</v>
      </c>
      <c r="C99" s="25">
        <v>0.10375091649546653</v>
      </c>
      <c r="D99" s="24">
        <v>4361</v>
      </c>
      <c r="E99" s="25">
        <v>0.11578302351661796</v>
      </c>
      <c r="F99" s="25">
        <v>2.0129500979610526</v>
      </c>
      <c r="G99" s="11"/>
    </row>
    <row r="100" spans="1:7">
      <c r="A100" s="2" t="s">
        <v>90</v>
      </c>
      <c r="B100" s="24">
        <v>6617</v>
      </c>
      <c r="C100" s="25">
        <v>0.19214100600349901</v>
      </c>
      <c r="D100" s="24">
        <v>7475</v>
      </c>
      <c r="E100" s="25">
        <v>0.19845863352137566</v>
      </c>
      <c r="F100" s="25">
        <v>1.2266830309021648</v>
      </c>
      <c r="G100" s="11"/>
    </row>
    <row r="101" spans="1:7">
      <c r="A101" s="2" t="s">
        <v>91</v>
      </c>
      <c r="B101" s="24">
        <v>17896</v>
      </c>
      <c r="C101" s="25">
        <v>0.51965474436128434</v>
      </c>
      <c r="D101" s="24">
        <v>18222</v>
      </c>
      <c r="E101" s="25">
        <v>0.48378772174267659</v>
      </c>
      <c r="F101" s="25">
        <v>0.18068735426888249</v>
      </c>
      <c r="G101" s="11"/>
    </row>
    <row r="102" spans="1:7">
      <c r="A102" s="2" t="s">
        <v>92</v>
      </c>
      <c r="B102" s="24">
        <v>9106</v>
      </c>
      <c r="C102" s="25">
        <v>0.26441529404078312</v>
      </c>
      <c r="D102" s="24">
        <v>10230</v>
      </c>
      <c r="E102" s="25">
        <v>0.27160291918711343</v>
      </c>
      <c r="F102" s="25">
        <v>1.1707102235197997</v>
      </c>
      <c r="G102" s="11"/>
    </row>
    <row r="103" spans="1:7">
      <c r="A103" s="2" t="s">
        <v>93</v>
      </c>
      <c r="B103" s="24">
        <v>2598</v>
      </c>
      <c r="C103" s="25">
        <v>7.5439373371178856E-2</v>
      </c>
      <c r="D103" s="24">
        <v>3169</v>
      </c>
      <c r="E103" s="25">
        <v>8.4135840753075508E-2</v>
      </c>
      <c r="F103" s="25">
        <v>2.0066086869681365</v>
      </c>
      <c r="G103" s="11"/>
    </row>
    <row r="104" spans="1:7">
      <c r="A104" s="2"/>
      <c r="B104" s="24"/>
      <c r="C104" s="25"/>
      <c r="D104" s="24"/>
      <c r="E104" s="25"/>
      <c r="F104" s="25"/>
      <c r="G104" s="11"/>
    </row>
    <row r="105" spans="1:7" ht="28.5" customHeight="1">
      <c r="A105" s="12" t="s">
        <v>94</v>
      </c>
      <c r="B105" s="23">
        <v>103165</v>
      </c>
      <c r="C105" s="22">
        <v>2.9956516373509108</v>
      </c>
      <c r="D105" s="23">
        <v>109949</v>
      </c>
      <c r="E105" s="22">
        <v>2.9191074644871882</v>
      </c>
      <c r="F105" s="22">
        <v>0.6389020642337595</v>
      </c>
      <c r="G105" s="11"/>
    </row>
    <row r="106" spans="1:7">
      <c r="A106" s="2" t="s">
        <v>95</v>
      </c>
      <c r="B106" s="24">
        <v>1886</v>
      </c>
      <c r="C106" s="25">
        <v>5.476468752041698E-2</v>
      </c>
      <c r="D106" s="24">
        <v>2088</v>
      </c>
      <c r="E106" s="25">
        <v>5.5435669136138108E-2</v>
      </c>
      <c r="F106" s="25">
        <v>1.0226788363073336</v>
      </c>
      <c r="G106" s="11"/>
    </row>
    <row r="107" spans="1:7">
      <c r="A107" s="2" t="s">
        <v>96</v>
      </c>
      <c r="B107" s="24">
        <v>5516</v>
      </c>
      <c r="C107" s="25">
        <v>0.16017074038314955</v>
      </c>
      <c r="D107" s="24">
        <v>5749</v>
      </c>
      <c r="E107" s="25">
        <v>0.15263393767416569</v>
      </c>
      <c r="F107" s="25">
        <v>0.414586709827236</v>
      </c>
      <c r="G107" s="11"/>
    </row>
    <row r="108" spans="1:7">
      <c r="A108" s="2" t="s">
        <v>97</v>
      </c>
      <c r="B108" s="24">
        <v>3401</v>
      </c>
      <c r="C108" s="25">
        <v>9.8756469913540909E-2</v>
      </c>
      <c r="D108" s="24">
        <v>3899</v>
      </c>
      <c r="E108" s="25">
        <v>0.10351708523074832</v>
      </c>
      <c r="F108" s="25">
        <v>1.3758854080533345</v>
      </c>
      <c r="G108" s="11"/>
    </row>
    <row r="109" spans="1:7">
      <c r="A109" s="2" t="s">
        <v>98</v>
      </c>
      <c r="B109" s="24">
        <v>4602</v>
      </c>
      <c r="C109" s="25">
        <v>0.13363048354663784</v>
      </c>
      <c r="D109" s="24">
        <v>4687</v>
      </c>
      <c r="E109" s="25">
        <v>0.12443820940664718</v>
      </c>
      <c r="F109" s="25">
        <v>0.1831848521026691</v>
      </c>
      <c r="G109" s="11"/>
    </row>
    <row r="110" spans="1:7">
      <c r="A110" s="2" t="s">
        <v>99</v>
      </c>
      <c r="B110" s="24">
        <v>1422</v>
      </c>
      <c r="C110" s="25">
        <v>4.1291296741268795E-2</v>
      </c>
      <c r="D110" s="24">
        <v>1771</v>
      </c>
      <c r="E110" s="25">
        <v>4.701943009583362E-2</v>
      </c>
      <c r="F110" s="25">
        <v>2.2190631978506126</v>
      </c>
      <c r="G110" s="11"/>
    </row>
    <row r="111" spans="1:7">
      <c r="A111" s="2" t="s">
        <v>100</v>
      </c>
      <c r="B111" s="24">
        <v>2789</v>
      </c>
      <c r="C111" s="25">
        <v>8.0985532075526487E-2</v>
      </c>
      <c r="D111" s="24">
        <v>3159</v>
      </c>
      <c r="E111" s="25">
        <v>8.3870344253381357E-2</v>
      </c>
      <c r="F111" s="25">
        <v>1.2535155945715637</v>
      </c>
      <c r="G111" s="11"/>
    </row>
    <row r="112" spans="1:7">
      <c r="A112" s="2" t="s">
        <v>101</v>
      </c>
      <c r="B112" s="24">
        <v>27687</v>
      </c>
      <c r="C112" s="25">
        <v>0.80396071228938748</v>
      </c>
      <c r="D112" s="24">
        <v>30852</v>
      </c>
      <c r="E112" s="25">
        <v>0.81910980085638552</v>
      </c>
      <c r="F112" s="25">
        <v>1.0882648792558403</v>
      </c>
      <c r="G112" s="11"/>
    </row>
    <row r="113" spans="1:7">
      <c r="A113" s="2" t="s">
        <v>102</v>
      </c>
      <c r="B113" s="24">
        <v>2823</v>
      </c>
      <c r="C113" s="25">
        <v>8.1972806399860612E-2</v>
      </c>
      <c r="D113" s="24">
        <v>2928</v>
      </c>
      <c r="E113" s="25">
        <v>7.7737375110446538E-2</v>
      </c>
      <c r="F113" s="25">
        <v>0.36586211576525862</v>
      </c>
      <c r="G113" s="11"/>
    </row>
    <row r="114" spans="1:7">
      <c r="A114" s="2" t="s">
        <v>103</v>
      </c>
      <c r="B114" s="24">
        <v>1437</v>
      </c>
      <c r="C114" s="25">
        <v>4.1726858943180914E-2</v>
      </c>
      <c r="D114" s="24">
        <v>1256</v>
      </c>
      <c r="E114" s="25">
        <v>3.3346360361584997E-2</v>
      </c>
      <c r="F114" s="25">
        <v>-1.3372339020952584</v>
      </c>
      <c r="G114" s="11"/>
    </row>
    <row r="115" spans="1:7">
      <c r="A115" s="2" t="s">
        <v>104</v>
      </c>
      <c r="B115" s="24">
        <v>3425</v>
      </c>
      <c r="C115" s="25">
        <v>9.9453369436600297E-2</v>
      </c>
      <c r="D115" s="24">
        <v>3854</v>
      </c>
      <c r="E115" s="25">
        <v>0.10232235098212467</v>
      </c>
      <c r="F115" s="25">
        <v>1.1870916463265102</v>
      </c>
      <c r="G115" s="11"/>
    </row>
    <row r="116" spans="1:7">
      <c r="A116" s="2" t="s">
        <v>105</v>
      </c>
      <c r="B116" s="24">
        <v>2800</v>
      </c>
      <c r="C116" s="25">
        <v>8.1304944356928699E-2</v>
      </c>
      <c r="D116" s="24">
        <v>2638</v>
      </c>
      <c r="E116" s="25">
        <v>7.0037976619316253E-2</v>
      </c>
      <c r="F116" s="25">
        <v>-0.59421116936858587</v>
      </c>
      <c r="G116" s="11"/>
    </row>
    <row r="117" spans="1:7">
      <c r="A117" s="2" t="s">
        <v>106</v>
      </c>
      <c r="B117" s="24">
        <v>4703</v>
      </c>
      <c r="C117" s="25">
        <v>0.13656326903951274</v>
      </c>
      <c r="D117" s="24">
        <v>4344</v>
      </c>
      <c r="E117" s="25">
        <v>0.1153316794671379</v>
      </c>
      <c r="F117" s="25">
        <v>-0.79090595249987627</v>
      </c>
      <c r="G117" s="11"/>
    </row>
    <row r="118" spans="1:7">
      <c r="A118" s="2" t="s">
        <v>107</v>
      </c>
      <c r="B118" s="24">
        <v>4481</v>
      </c>
      <c r="C118" s="25">
        <v>0.13011694845121341</v>
      </c>
      <c r="D118" s="24">
        <v>4396</v>
      </c>
      <c r="E118" s="25">
        <v>0.11671226126554748</v>
      </c>
      <c r="F118" s="25">
        <v>-0.19132872542126922</v>
      </c>
      <c r="G118" s="11"/>
    </row>
    <row r="119" spans="1:7">
      <c r="A119" s="2" t="s">
        <v>108</v>
      </c>
      <c r="B119" s="24">
        <v>4136</v>
      </c>
      <c r="C119" s="25">
        <v>0.12009901780723468</v>
      </c>
      <c r="D119" s="24">
        <v>3985</v>
      </c>
      <c r="E119" s="25">
        <v>0.10580035512811799</v>
      </c>
      <c r="F119" s="25">
        <v>-0.37122749033606794</v>
      </c>
      <c r="G119" s="11"/>
    </row>
    <row r="120" spans="1:7">
      <c r="A120" s="2" t="s">
        <v>109</v>
      </c>
      <c r="B120" s="24">
        <v>2894</v>
      </c>
      <c r="C120" s="25">
        <v>8.4034467488911316E-2</v>
      </c>
      <c r="D120" s="24">
        <v>3235</v>
      </c>
      <c r="E120" s="25">
        <v>8.5888117651056889E-2</v>
      </c>
      <c r="F120" s="25">
        <v>1.1201198842927695</v>
      </c>
      <c r="G120" s="11"/>
    </row>
    <row r="121" spans="1:7">
      <c r="A121" s="2" t="s">
        <v>110</v>
      </c>
      <c r="B121" s="24">
        <v>12275</v>
      </c>
      <c r="C121" s="25">
        <v>0.35643506856474999</v>
      </c>
      <c r="D121" s="24">
        <v>12973</v>
      </c>
      <c r="E121" s="25">
        <v>0.34442860905321826</v>
      </c>
      <c r="F121" s="25">
        <v>0.55458818712745828</v>
      </c>
      <c r="G121" s="11"/>
    </row>
    <row r="122" spans="1:7">
      <c r="A122" s="2" t="s">
        <v>111</v>
      </c>
      <c r="B122" s="24">
        <v>15035</v>
      </c>
      <c r="C122" s="25">
        <v>0.43657851371657963</v>
      </c>
      <c r="D122" s="24">
        <v>16060</v>
      </c>
      <c r="E122" s="25">
        <v>0.42638737850880176</v>
      </c>
      <c r="F122" s="25">
        <v>0.6616884696694747</v>
      </c>
      <c r="G122" s="11"/>
    </row>
    <row r="123" spans="1:7">
      <c r="A123" s="2" t="s">
        <v>112</v>
      </c>
      <c r="B123" s="24">
        <v>1853</v>
      </c>
      <c r="C123" s="25">
        <v>5.3806450676210316E-2</v>
      </c>
      <c r="D123" s="24">
        <v>2075</v>
      </c>
      <c r="E123" s="25">
        <v>5.509052368653572E-2</v>
      </c>
      <c r="F123" s="25">
        <v>1.1379783301360913</v>
      </c>
      <c r="G123" s="11"/>
    </row>
    <row r="124" spans="1:7">
      <c r="A124" s="2"/>
      <c r="B124" s="24"/>
      <c r="C124" s="25"/>
      <c r="D124" s="24"/>
      <c r="E124" s="25"/>
      <c r="F124" s="25"/>
      <c r="G124" s="11"/>
    </row>
    <row r="125" spans="1:7" ht="27" customHeight="1">
      <c r="A125" s="12" t="s">
        <v>113</v>
      </c>
      <c r="B125" s="23">
        <v>198804</v>
      </c>
      <c r="C125" s="22">
        <v>5.7727671992624474</v>
      </c>
      <c r="D125" s="23">
        <v>214454</v>
      </c>
      <c r="E125" s="22">
        <v>5.6936786345408823</v>
      </c>
      <c r="F125" s="22">
        <v>0.76063673919266606</v>
      </c>
      <c r="G125" s="11"/>
    </row>
    <row r="126" spans="1:7">
      <c r="A126" s="2" t="s">
        <v>114</v>
      </c>
      <c r="B126" s="24">
        <v>2104</v>
      </c>
      <c r="C126" s="25">
        <v>6.1094858188206425E-2</v>
      </c>
      <c r="D126" s="24">
        <v>1927</v>
      </c>
      <c r="E126" s="25">
        <v>5.1161175491062333E-2</v>
      </c>
      <c r="F126" s="25">
        <v>-0.87490925213553616</v>
      </c>
      <c r="G126" s="11"/>
    </row>
    <row r="127" spans="1:7">
      <c r="A127" s="2" t="s">
        <v>115</v>
      </c>
      <c r="B127" s="24">
        <v>3577</v>
      </c>
      <c r="C127" s="25">
        <v>0.10386706641597643</v>
      </c>
      <c r="D127" s="24">
        <v>3557</v>
      </c>
      <c r="E127" s="25">
        <v>9.4437104941208452E-2</v>
      </c>
      <c r="F127" s="25">
        <v>-5.6053957001878096E-2</v>
      </c>
      <c r="G127" s="11"/>
    </row>
    <row r="128" spans="1:7">
      <c r="A128" s="2" t="s">
        <v>116</v>
      </c>
      <c r="B128" s="24">
        <v>6979</v>
      </c>
      <c r="C128" s="25">
        <v>0.2026525738096448</v>
      </c>
      <c r="D128" s="24">
        <v>6814</v>
      </c>
      <c r="E128" s="25">
        <v>0.18090931489159245</v>
      </c>
      <c r="F128" s="25">
        <v>-0.23897720169703263</v>
      </c>
      <c r="G128" s="11"/>
    </row>
    <row r="129" spans="1:7">
      <c r="A129" s="2" t="s">
        <v>117</v>
      </c>
      <c r="B129" s="24">
        <v>4748</v>
      </c>
      <c r="C129" s="25">
        <v>0.13786995564524909</v>
      </c>
      <c r="D129" s="24">
        <v>4812</v>
      </c>
      <c r="E129" s="25">
        <v>0.12775691565282404</v>
      </c>
      <c r="F129" s="25">
        <v>0.13398289063275559</v>
      </c>
      <c r="G129" s="11"/>
    </row>
    <row r="130" spans="1:7">
      <c r="A130" s="2" t="s">
        <v>118</v>
      </c>
      <c r="B130" s="24">
        <v>7701</v>
      </c>
      <c r="C130" s="25">
        <v>0.22361763446168142</v>
      </c>
      <c r="D130" s="24">
        <v>7991</v>
      </c>
      <c r="E130" s="25">
        <v>0.2121582529055937</v>
      </c>
      <c r="F130" s="25">
        <v>0.37034125315047461</v>
      </c>
      <c r="G130" s="11"/>
    </row>
    <row r="131" spans="1:7">
      <c r="A131" s="2" t="s">
        <v>119</v>
      </c>
      <c r="B131" s="24">
        <v>3061</v>
      </c>
      <c r="C131" s="25">
        <v>8.8883726670199559E-2</v>
      </c>
      <c r="D131" s="24">
        <v>3317</v>
      </c>
      <c r="E131" s="25">
        <v>8.8065188948548909E-2</v>
      </c>
      <c r="F131" s="25">
        <v>0.80642523215059825</v>
      </c>
      <c r="G131" s="11"/>
    </row>
    <row r="132" spans="1:7">
      <c r="A132" s="2" t="s">
        <v>120</v>
      </c>
      <c r="B132" s="24">
        <v>5968</v>
      </c>
      <c r="C132" s="25">
        <v>0.17329568140076804</v>
      </c>
      <c r="D132" s="24">
        <v>6643</v>
      </c>
      <c r="E132" s="25">
        <v>0.17636932474682254</v>
      </c>
      <c r="F132" s="25">
        <v>1.07727937201052</v>
      </c>
      <c r="G132" s="11"/>
    </row>
    <row r="133" spans="1:7">
      <c r="A133" s="2" t="s">
        <v>121</v>
      </c>
      <c r="B133" s="24">
        <v>3459</v>
      </c>
      <c r="C133" s="25">
        <v>0.10044064376093442</v>
      </c>
      <c r="D133" s="24">
        <v>4019</v>
      </c>
      <c r="E133" s="25">
        <v>0.10670304322707809</v>
      </c>
      <c r="F133" s="25">
        <v>1.5118504165626767</v>
      </c>
      <c r="G133" s="11"/>
    </row>
    <row r="134" spans="1:7">
      <c r="A134" s="2" t="s">
        <v>122</v>
      </c>
      <c r="B134" s="24">
        <v>5692</v>
      </c>
      <c r="C134" s="25">
        <v>0.16528133688558508</v>
      </c>
      <c r="D134" s="24">
        <v>5613</v>
      </c>
      <c r="E134" s="25">
        <v>0.14902318527832528</v>
      </c>
      <c r="F134" s="25">
        <v>-0.13966581906189601</v>
      </c>
      <c r="G134" s="11"/>
    </row>
    <row r="135" spans="1:7">
      <c r="A135" s="2" t="s">
        <v>123</v>
      </c>
      <c r="B135" s="24">
        <v>5032</v>
      </c>
      <c r="C135" s="25">
        <v>0.14611660000145188</v>
      </c>
      <c r="D135" s="24">
        <v>5939</v>
      </c>
      <c r="E135" s="25">
        <v>0.15767837116835451</v>
      </c>
      <c r="F135" s="25">
        <v>1.6710407670148308</v>
      </c>
      <c r="G135" s="11"/>
    </row>
    <row r="136" spans="1:7">
      <c r="A136" s="2" t="s">
        <v>124</v>
      </c>
      <c r="B136" s="24">
        <v>1979</v>
      </c>
      <c r="C136" s="25">
        <v>5.7465173172272108E-2</v>
      </c>
      <c r="D136" s="24">
        <v>2233</v>
      </c>
      <c r="E136" s="25">
        <v>5.9285368381703257E-2</v>
      </c>
      <c r="F136" s="25">
        <v>1.2148632989422481</v>
      </c>
      <c r="G136" s="11"/>
    </row>
    <row r="137" spans="1:7">
      <c r="A137" s="2" t="s">
        <v>125</v>
      </c>
      <c r="B137" s="24">
        <v>91761</v>
      </c>
      <c r="C137" s="25">
        <v>2.6645082139771912</v>
      </c>
      <c r="D137" s="24">
        <v>100674</v>
      </c>
      <c r="E137" s="25">
        <v>2.6728594610208658</v>
      </c>
      <c r="F137" s="25">
        <v>0.93131200115359469</v>
      </c>
      <c r="G137" s="11"/>
    </row>
    <row r="138" spans="1:7">
      <c r="A138" s="3" t="s">
        <v>246</v>
      </c>
      <c r="B138" s="24">
        <v>1308</v>
      </c>
      <c r="C138" s="25">
        <v>3.798102400673669E-2</v>
      </c>
      <c r="D138" s="24">
        <v>1699</v>
      </c>
      <c r="E138" s="25">
        <v>4.5107855298035751E-2</v>
      </c>
      <c r="F138" s="25">
        <v>2.6499077678490579</v>
      </c>
      <c r="G138" s="11"/>
    </row>
    <row r="139" spans="1:7">
      <c r="A139" s="2" t="s">
        <v>126</v>
      </c>
      <c r="B139" s="24">
        <v>2823</v>
      </c>
      <c r="C139" s="25">
        <v>8.1972806399860612E-2</v>
      </c>
      <c r="D139" s="24">
        <v>3508</v>
      </c>
      <c r="E139" s="25">
        <v>9.3136172092707137E-2</v>
      </c>
      <c r="F139" s="25">
        <v>2.1962289654423595</v>
      </c>
      <c r="G139" s="11"/>
    </row>
    <row r="140" spans="1:7">
      <c r="A140" s="2" t="s">
        <v>127</v>
      </c>
      <c r="B140" s="24">
        <v>14012</v>
      </c>
      <c r="C140" s="25">
        <v>0.40687317154617325</v>
      </c>
      <c r="D140" s="24">
        <v>14719</v>
      </c>
      <c r="E140" s="25">
        <v>0.39078429789981645</v>
      </c>
      <c r="F140" s="25">
        <v>0.49346425296299401</v>
      </c>
      <c r="G140" s="11"/>
    </row>
    <row r="141" spans="1:7">
      <c r="A141" s="2" t="s">
        <v>128</v>
      </c>
      <c r="B141" s="24">
        <v>4728</v>
      </c>
      <c r="C141" s="25">
        <v>0.13728920604269962</v>
      </c>
      <c r="D141" s="24">
        <v>4581</v>
      </c>
      <c r="E141" s="25">
        <v>0.12162394650988921</v>
      </c>
      <c r="F141" s="25">
        <v>-0.31535137172215011</v>
      </c>
      <c r="G141" s="11"/>
    </row>
    <row r="142" spans="1:7">
      <c r="A142" s="2" t="s">
        <v>129</v>
      </c>
      <c r="B142" s="24">
        <v>5109</v>
      </c>
      <c r="C142" s="25">
        <v>0.14835248597126741</v>
      </c>
      <c r="D142" s="24">
        <v>4760</v>
      </c>
      <c r="E142" s="25">
        <v>0.12637633385441446</v>
      </c>
      <c r="F142" s="25">
        <v>-0.70506290719236642</v>
      </c>
      <c r="G142" s="11"/>
    </row>
    <row r="143" spans="1:7">
      <c r="A143" s="2" t="s">
        <v>130</v>
      </c>
      <c r="B143" s="24">
        <v>2838</v>
      </c>
      <c r="C143" s="25">
        <v>8.2408368601772738E-2</v>
      </c>
      <c r="D143" s="24">
        <v>3233</v>
      </c>
      <c r="E143" s="25">
        <v>8.583501835111805E-2</v>
      </c>
      <c r="F143" s="25">
        <v>1.3116366684742697</v>
      </c>
      <c r="G143" s="11"/>
    </row>
    <row r="144" spans="1:7">
      <c r="A144" s="2" t="s">
        <v>131</v>
      </c>
      <c r="B144" s="24">
        <v>3903</v>
      </c>
      <c r="C144" s="25">
        <v>0.11333328493753313</v>
      </c>
      <c r="D144" s="24">
        <v>4010</v>
      </c>
      <c r="E144" s="25">
        <v>0.10646409637735335</v>
      </c>
      <c r="F144" s="25">
        <v>0.27082359752450547</v>
      </c>
      <c r="G144" s="11"/>
    </row>
    <row r="145" spans="1:7">
      <c r="A145" s="2" t="s">
        <v>132</v>
      </c>
      <c r="B145" s="24">
        <v>8018</v>
      </c>
      <c r="C145" s="25">
        <v>0.23282251566209083</v>
      </c>
      <c r="D145" s="24">
        <v>7748</v>
      </c>
      <c r="E145" s="25">
        <v>0.20570668796302591</v>
      </c>
      <c r="F145" s="25">
        <v>-0.34195667859473478</v>
      </c>
      <c r="G145" s="11"/>
    </row>
    <row r="146" spans="1:7">
      <c r="A146" s="2" t="s">
        <v>133</v>
      </c>
      <c r="B146" s="24">
        <v>11953</v>
      </c>
      <c r="C146" s="25">
        <v>0.34708499996370312</v>
      </c>
      <c r="D146" s="24">
        <v>14153</v>
      </c>
      <c r="E146" s="25">
        <v>0.3757571960171277</v>
      </c>
      <c r="F146" s="25">
        <v>1.7037950285945902</v>
      </c>
      <c r="G146" s="11"/>
    </row>
    <row r="147" spans="1:7">
      <c r="A147" s="2" t="s">
        <v>134</v>
      </c>
      <c r="B147" s="24">
        <v>2051</v>
      </c>
      <c r="C147" s="25">
        <v>5.9555871741450273E-2</v>
      </c>
      <c r="D147" s="24">
        <v>2504</v>
      </c>
      <c r="E147" s="25">
        <v>6.6480323523414667E-2</v>
      </c>
      <c r="F147" s="25">
        <v>2.0156653549296966</v>
      </c>
      <c r="G147" s="11"/>
    </row>
    <row r="148" spans="1:7">
      <c r="A148" s="2"/>
      <c r="B148" s="24"/>
      <c r="C148" s="25"/>
      <c r="D148" s="24"/>
      <c r="E148" s="25"/>
      <c r="F148" s="25"/>
      <c r="G148" s="11"/>
    </row>
    <row r="149" spans="1:7" ht="25.5">
      <c r="A149" s="12" t="s">
        <v>135</v>
      </c>
      <c r="B149" s="23">
        <v>147225</v>
      </c>
      <c r="C149" s="22">
        <v>4.2750430117674387</v>
      </c>
      <c r="D149" s="23">
        <v>146601</v>
      </c>
      <c r="E149" s="22">
        <v>3.8922052351661796</v>
      </c>
      <c r="F149" s="22">
        <v>-4.2465162186089422E-2</v>
      </c>
      <c r="G149" s="11"/>
    </row>
    <row r="150" spans="1:7">
      <c r="A150" s="2" t="s">
        <v>136</v>
      </c>
      <c r="B150" s="24">
        <v>5638</v>
      </c>
      <c r="C150" s="25">
        <v>0.16371331295870142</v>
      </c>
      <c r="D150" s="24">
        <v>5530</v>
      </c>
      <c r="E150" s="25">
        <v>0.14681956433086385</v>
      </c>
      <c r="F150" s="25">
        <v>-0.19322884380864602</v>
      </c>
      <c r="G150" s="11"/>
    </row>
    <row r="151" spans="1:7">
      <c r="A151" s="2" t="s">
        <v>137</v>
      </c>
      <c r="B151" s="24">
        <v>6588</v>
      </c>
      <c r="C151" s="25">
        <v>0.19129891907980226</v>
      </c>
      <c r="D151" s="24">
        <v>5751</v>
      </c>
      <c r="E151" s="25">
        <v>0.15268703697410455</v>
      </c>
      <c r="F151" s="25">
        <v>-1.3495711121662257</v>
      </c>
      <c r="G151" s="11"/>
    </row>
    <row r="152" spans="1:7">
      <c r="A152" s="2" t="s">
        <v>138</v>
      </c>
      <c r="B152" s="24">
        <v>17931</v>
      </c>
      <c r="C152" s="25">
        <v>0.52067105616574594</v>
      </c>
      <c r="D152" s="24">
        <v>18363</v>
      </c>
      <c r="E152" s="25">
        <v>0.48753122238836405</v>
      </c>
      <c r="F152" s="25">
        <v>0.23835072504885257</v>
      </c>
      <c r="G152" s="11"/>
    </row>
    <row r="153" spans="1:7">
      <c r="A153" s="2" t="s">
        <v>139</v>
      </c>
      <c r="B153" s="24">
        <v>15130</v>
      </c>
      <c r="C153" s="25">
        <v>0.43933707432868979</v>
      </c>
      <c r="D153" s="24">
        <v>15149</v>
      </c>
      <c r="E153" s="25">
        <v>0.40220064738666489</v>
      </c>
      <c r="F153" s="25">
        <v>1.2550741298866797E-2</v>
      </c>
      <c r="G153" s="11"/>
    </row>
    <row r="154" spans="1:7">
      <c r="A154" s="2" t="s">
        <v>140</v>
      </c>
      <c r="B154" s="24">
        <v>2558</v>
      </c>
      <c r="C154" s="25">
        <v>7.4277874166079866E-2</v>
      </c>
      <c r="D154" s="24">
        <v>2505</v>
      </c>
      <c r="E154" s="25">
        <v>6.6506873173384079E-2</v>
      </c>
      <c r="F154" s="25">
        <v>-0.20915066075503086</v>
      </c>
      <c r="G154" s="11"/>
    </row>
    <row r="155" spans="1:7">
      <c r="A155" s="2" t="s">
        <v>141</v>
      </c>
      <c r="B155" s="24">
        <v>6920</v>
      </c>
      <c r="C155" s="25">
        <v>0.2009393624821238</v>
      </c>
      <c r="D155" s="24">
        <v>6616</v>
      </c>
      <c r="E155" s="25">
        <v>0.17565248419764834</v>
      </c>
      <c r="F155" s="25">
        <v>-0.44824050917362523</v>
      </c>
      <c r="G155" s="11"/>
    </row>
    <row r="156" spans="1:7">
      <c r="A156" s="2" t="s">
        <v>142</v>
      </c>
      <c r="B156" s="24">
        <v>6383</v>
      </c>
      <c r="C156" s="25">
        <v>0.18534623565366998</v>
      </c>
      <c r="D156" s="24">
        <v>6031</v>
      </c>
      <c r="E156" s="25">
        <v>0.16012093896554069</v>
      </c>
      <c r="F156" s="25">
        <v>-0.56564787198946087</v>
      </c>
      <c r="G156" s="11"/>
    </row>
    <row r="157" spans="1:7">
      <c r="A157" s="2" t="s">
        <v>143</v>
      </c>
      <c r="B157" s="24">
        <v>6307</v>
      </c>
      <c r="C157" s="25">
        <v>0.1831393871639819</v>
      </c>
      <c r="D157" s="24">
        <v>6156</v>
      </c>
      <c r="E157" s="25">
        <v>0.16343964521171753</v>
      </c>
      <c r="F157" s="25">
        <v>-0.24203573707352044</v>
      </c>
      <c r="G157" s="11"/>
    </row>
    <row r="158" spans="1:7">
      <c r="A158" s="2" t="s">
        <v>144</v>
      </c>
      <c r="B158" s="24">
        <v>21123</v>
      </c>
      <c r="C158" s="25">
        <v>0.61335869273264465</v>
      </c>
      <c r="D158" s="24">
        <v>23192</v>
      </c>
      <c r="E158" s="25">
        <v>0.61573948209066809</v>
      </c>
      <c r="F158" s="25">
        <v>0.93882857966562927</v>
      </c>
      <c r="G158" s="11"/>
    </row>
    <row r="159" spans="1:7">
      <c r="A159" s="2" t="s">
        <v>145</v>
      </c>
      <c r="B159" s="24">
        <v>6457</v>
      </c>
      <c r="C159" s="25">
        <v>0.18749500918310308</v>
      </c>
      <c r="D159" s="24">
        <v>6070</v>
      </c>
      <c r="E159" s="25">
        <v>0.16115637531434784</v>
      </c>
      <c r="F159" s="25">
        <v>-0.61615601095038608</v>
      </c>
      <c r="G159" s="11"/>
    </row>
    <row r="160" spans="1:7">
      <c r="A160" s="2" t="s">
        <v>146</v>
      </c>
      <c r="B160" s="24">
        <v>7831</v>
      </c>
      <c r="C160" s="25">
        <v>0.22739250687825308</v>
      </c>
      <c r="D160" s="24">
        <v>6931</v>
      </c>
      <c r="E160" s="25">
        <v>0.18401562393801399</v>
      </c>
      <c r="F160" s="25">
        <v>-1.2134388547790143</v>
      </c>
      <c r="G160" s="11"/>
    </row>
    <row r="161" spans="1:7">
      <c r="A161" s="2" t="s">
        <v>147</v>
      </c>
      <c r="B161" s="24">
        <v>3692</v>
      </c>
      <c r="C161" s="25">
        <v>0.10720637663063599</v>
      </c>
      <c r="D161" s="24">
        <v>3721</v>
      </c>
      <c r="E161" s="25">
        <v>9.8791247536192478E-2</v>
      </c>
      <c r="F161" s="25">
        <v>7.8271943749630424E-2</v>
      </c>
      <c r="G161" s="11"/>
    </row>
    <row r="162" spans="1:7">
      <c r="A162" s="2" t="s">
        <v>148</v>
      </c>
      <c r="B162" s="24">
        <v>14872</v>
      </c>
      <c r="C162" s="25">
        <v>0.43184540445580127</v>
      </c>
      <c r="D162" s="24">
        <v>15465</v>
      </c>
      <c r="E162" s="25">
        <v>0.41059033677699996</v>
      </c>
      <c r="F162" s="25">
        <v>0.39175692635233794</v>
      </c>
      <c r="G162" s="11"/>
    </row>
    <row r="163" spans="1:7">
      <c r="A163" s="2" t="s">
        <v>149</v>
      </c>
      <c r="B163" s="24">
        <v>3548</v>
      </c>
      <c r="C163" s="25">
        <v>0.10302497949227966</v>
      </c>
      <c r="D163" s="24">
        <v>3539</v>
      </c>
      <c r="E163" s="25">
        <v>9.3959211241758989E-2</v>
      </c>
      <c r="F163" s="25">
        <v>-2.539540566087739E-2</v>
      </c>
      <c r="G163" s="11"/>
    </row>
    <row r="164" spans="1:7">
      <c r="A164" s="2" t="s">
        <v>150</v>
      </c>
      <c r="B164" s="24">
        <v>5773</v>
      </c>
      <c r="C164" s="25">
        <v>0.16763337277591051</v>
      </c>
      <c r="D164" s="24">
        <v>5331</v>
      </c>
      <c r="E164" s="25">
        <v>0.14153618398695031</v>
      </c>
      <c r="F164" s="25">
        <v>-0.79336648517200903</v>
      </c>
      <c r="G164" s="11"/>
    </row>
    <row r="165" spans="1:7">
      <c r="A165" s="2" t="s">
        <v>151</v>
      </c>
      <c r="B165" s="24">
        <v>7882</v>
      </c>
      <c r="C165" s="25">
        <v>0.22887341836475431</v>
      </c>
      <c r="D165" s="24">
        <v>7266</v>
      </c>
      <c r="E165" s="25">
        <v>0.19290975667776794</v>
      </c>
      <c r="F165" s="25">
        <v>-0.81045540674724581</v>
      </c>
      <c r="G165" s="11"/>
    </row>
    <row r="166" spans="1:7">
      <c r="A166" s="2" t="s">
        <v>152</v>
      </c>
      <c r="B166" s="24">
        <v>5737</v>
      </c>
      <c r="C166" s="25">
        <v>0.16658802349132143</v>
      </c>
      <c r="D166" s="24">
        <v>6010</v>
      </c>
      <c r="E166" s="25">
        <v>0.15956339631618296</v>
      </c>
      <c r="F166" s="25">
        <v>0.46596548778765623</v>
      </c>
      <c r="G166" s="11"/>
    </row>
    <row r="167" spans="1:7">
      <c r="A167" s="2" t="s">
        <v>153</v>
      </c>
      <c r="B167" s="24">
        <v>2855</v>
      </c>
      <c r="C167" s="25">
        <v>8.2902005763939801E-2</v>
      </c>
      <c r="D167" s="24">
        <v>2975</v>
      </c>
      <c r="E167" s="25">
        <v>7.8985208659009043E-2</v>
      </c>
      <c r="F167" s="25">
        <v>0.41257069816893477</v>
      </c>
      <c r="G167" s="11"/>
    </row>
    <row r="168" spans="1:7">
      <c r="A168" s="2"/>
      <c r="B168" s="24"/>
      <c r="C168" s="25"/>
      <c r="D168" s="24"/>
      <c r="E168" s="25"/>
      <c r="F168" s="25"/>
      <c r="G168" s="11"/>
    </row>
    <row r="169" spans="1:7" ht="27.75" customHeight="1">
      <c r="A169" s="12" t="s">
        <v>154</v>
      </c>
      <c r="B169" s="23">
        <v>102417</v>
      </c>
      <c r="C169" s="22">
        <v>2.97393160221556</v>
      </c>
      <c r="D169" s="23">
        <v>111375</v>
      </c>
      <c r="E169" s="22">
        <v>2.9569672653435739</v>
      </c>
      <c r="F169" s="22">
        <v>0.84202698527948705</v>
      </c>
      <c r="G169" s="11"/>
    </row>
    <row r="170" spans="1:7">
      <c r="A170" s="2" t="s">
        <v>155</v>
      </c>
      <c r="B170" s="24">
        <v>7011</v>
      </c>
      <c r="C170" s="25">
        <v>0.203581773173724</v>
      </c>
      <c r="D170" s="24">
        <v>7143</v>
      </c>
      <c r="E170" s="25">
        <v>0.18964414973152993</v>
      </c>
      <c r="F170" s="25">
        <v>0.18669918578999578</v>
      </c>
      <c r="G170" s="11"/>
    </row>
    <row r="171" spans="1:7">
      <c r="A171" s="2" t="s">
        <v>156</v>
      </c>
      <c r="B171" s="24">
        <v>5285</v>
      </c>
      <c r="C171" s="25">
        <v>0.15346308247370294</v>
      </c>
      <c r="D171" s="24">
        <v>5035</v>
      </c>
      <c r="E171" s="25">
        <v>0.13367748759600354</v>
      </c>
      <c r="F171" s="25">
        <v>-0.48341868396173382</v>
      </c>
      <c r="G171" s="11"/>
    </row>
    <row r="172" spans="1:7">
      <c r="A172" s="2" t="s">
        <v>157</v>
      </c>
      <c r="B172" s="24">
        <v>11868</v>
      </c>
      <c r="C172" s="25">
        <v>0.34461681415286782</v>
      </c>
      <c r="D172" s="24">
        <v>13123</v>
      </c>
      <c r="E172" s="25">
        <v>0.34841105654863047</v>
      </c>
      <c r="F172" s="25">
        <v>1.0102763127840308</v>
      </c>
      <c r="G172" s="11"/>
    </row>
    <row r="173" spans="1:7">
      <c r="A173" s="2" t="s">
        <v>158</v>
      </c>
      <c r="B173" s="24">
        <v>5948</v>
      </c>
      <c r="C173" s="25">
        <v>0.17271493179821856</v>
      </c>
      <c r="D173" s="24">
        <v>6198</v>
      </c>
      <c r="E173" s="25">
        <v>0.16455473051043293</v>
      </c>
      <c r="F173" s="25">
        <v>0.41256502363411496</v>
      </c>
      <c r="G173" s="11"/>
    </row>
    <row r="174" spans="1:7">
      <c r="A174" s="2" t="s">
        <v>159</v>
      </c>
      <c r="B174" s="24">
        <v>26641</v>
      </c>
      <c r="C174" s="25">
        <v>0.77358750807604915</v>
      </c>
      <c r="D174" s="24">
        <v>28759</v>
      </c>
      <c r="E174" s="25">
        <v>0.76354138347040035</v>
      </c>
      <c r="F174" s="25">
        <v>0.76792734552526554</v>
      </c>
      <c r="G174" s="11"/>
    </row>
    <row r="175" spans="1:7">
      <c r="A175" s="2" t="s">
        <v>160</v>
      </c>
      <c r="B175" s="24">
        <v>7416</v>
      </c>
      <c r="C175" s="25">
        <v>0.21534195262535119</v>
      </c>
      <c r="D175" s="24">
        <v>7538</v>
      </c>
      <c r="E175" s="25">
        <v>0.20013126146944879</v>
      </c>
      <c r="F175" s="25">
        <v>0.16330386158043275</v>
      </c>
      <c r="G175" s="11"/>
    </row>
    <row r="176" spans="1:7">
      <c r="A176" s="2" t="s">
        <v>161</v>
      </c>
      <c r="B176" s="24">
        <v>2427</v>
      </c>
      <c r="C176" s="25">
        <v>7.0473964269380698E-2</v>
      </c>
      <c r="D176" s="24">
        <v>2702</v>
      </c>
      <c r="E176" s="25">
        <v>7.1737154217358795E-2</v>
      </c>
      <c r="F176" s="25">
        <v>1.0791443358941777</v>
      </c>
      <c r="G176" s="11"/>
    </row>
    <row r="177" spans="1:7">
      <c r="A177" s="2" t="s">
        <v>162</v>
      </c>
      <c r="B177" s="24">
        <v>8064</v>
      </c>
      <c r="C177" s="25">
        <v>0.23415823974795466</v>
      </c>
      <c r="D177" s="24">
        <v>8314</v>
      </c>
      <c r="E177" s="25">
        <v>0.22073378984571465</v>
      </c>
      <c r="F177" s="25">
        <v>0.30577784463738933</v>
      </c>
      <c r="G177" s="11"/>
    </row>
    <row r="178" spans="1:7">
      <c r="A178" s="2" t="s">
        <v>163</v>
      </c>
      <c r="B178" s="24">
        <v>26225</v>
      </c>
      <c r="C178" s="25">
        <v>0.76150791634301973</v>
      </c>
      <c r="D178" s="24">
        <v>30879</v>
      </c>
      <c r="E178" s="25">
        <v>0.81982664140555961</v>
      </c>
      <c r="F178" s="25">
        <v>1.6470485951242342</v>
      </c>
      <c r="G178" s="11"/>
    </row>
    <row r="179" spans="1:7">
      <c r="A179" s="2" t="s">
        <v>164</v>
      </c>
      <c r="B179" s="24">
        <v>1532</v>
      </c>
      <c r="C179" s="25">
        <v>4.4485419555290992E-2</v>
      </c>
      <c r="D179" s="24">
        <v>1684</v>
      </c>
      <c r="E179" s="25">
        <v>4.4709610548494531E-2</v>
      </c>
      <c r="F179" s="25">
        <v>0.95046696341729575</v>
      </c>
      <c r="G179" s="11"/>
    </row>
    <row r="180" spans="1:7">
      <c r="A180" s="2"/>
      <c r="B180" s="24"/>
      <c r="C180" s="25"/>
      <c r="D180" s="24"/>
      <c r="E180" s="25"/>
      <c r="F180" s="25"/>
      <c r="G180" s="11"/>
    </row>
    <row r="181" spans="1:7" ht="25.5">
      <c r="A181" s="12" t="s">
        <v>165</v>
      </c>
      <c r="B181" s="23">
        <v>157169</v>
      </c>
      <c r="C181" s="22">
        <v>4.5637917141550455</v>
      </c>
      <c r="D181" s="23">
        <v>167971</v>
      </c>
      <c r="E181" s="22">
        <v>4.4595712550125741</v>
      </c>
      <c r="F181" s="22">
        <v>0.66691087159160833</v>
      </c>
      <c r="G181" s="11"/>
    </row>
    <row r="182" spans="1:7">
      <c r="A182" s="3" t="s">
        <v>166</v>
      </c>
      <c r="B182" s="24">
        <v>2559</v>
      </c>
      <c r="C182" s="25">
        <v>7.4306911646207341E-2</v>
      </c>
      <c r="D182" s="24">
        <v>3075</v>
      </c>
      <c r="E182" s="25">
        <v>8.1640173655950526E-2</v>
      </c>
      <c r="F182" s="25">
        <v>1.8538579191883064</v>
      </c>
      <c r="G182" s="11"/>
    </row>
    <row r="183" spans="1:7">
      <c r="A183" s="2" t="s">
        <v>167</v>
      </c>
      <c r="B183" s="24">
        <v>2193</v>
      </c>
      <c r="C183" s="25">
        <v>6.3679193919551666E-2</v>
      </c>
      <c r="D183" s="24">
        <v>2400</v>
      </c>
      <c r="E183" s="25">
        <v>6.3719159926595534E-2</v>
      </c>
      <c r="F183" s="25">
        <v>0.90606280105376413</v>
      </c>
      <c r="G183" s="11"/>
    </row>
    <row r="184" spans="1:7">
      <c r="A184" s="2" t="s">
        <v>168</v>
      </c>
      <c r="B184" s="24">
        <v>9230</v>
      </c>
      <c r="C184" s="25">
        <v>0.26801594157658998</v>
      </c>
      <c r="D184" s="24">
        <v>10804</v>
      </c>
      <c r="E184" s="25">
        <v>0.28684241826955753</v>
      </c>
      <c r="F184" s="25">
        <v>1.5870356090767368</v>
      </c>
      <c r="G184" s="11"/>
    </row>
    <row r="185" spans="1:7">
      <c r="A185" s="2" t="s">
        <v>169</v>
      </c>
      <c r="B185" s="24">
        <v>7834</v>
      </c>
      <c r="C185" s="25">
        <v>0.22747961931863553</v>
      </c>
      <c r="D185" s="24">
        <v>9546</v>
      </c>
      <c r="E185" s="25">
        <v>0.25344295860803367</v>
      </c>
      <c r="F185" s="25">
        <v>1.9961517184546196</v>
      </c>
      <c r="G185" s="11"/>
    </row>
    <row r="186" spans="1:7">
      <c r="A186" s="2" t="s">
        <v>170</v>
      </c>
      <c r="B186" s="24">
        <v>54715</v>
      </c>
      <c r="C186" s="25">
        <v>1.5887857251747695</v>
      </c>
      <c r="D186" s="24">
        <v>58446</v>
      </c>
      <c r="E186" s="25">
        <v>1.5517208421124176</v>
      </c>
      <c r="F186" s="25">
        <v>0.66183406752893248</v>
      </c>
      <c r="G186" s="11"/>
    </row>
    <row r="187" spans="1:7">
      <c r="A187" s="2" t="s">
        <v>171</v>
      </c>
      <c r="B187" s="24">
        <v>2160</v>
      </c>
      <c r="C187" s="25">
        <v>6.2720957075345002E-2</v>
      </c>
      <c r="D187" s="24">
        <v>2378</v>
      </c>
      <c r="E187" s="25">
        <v>6.3135067627268407E-2</v>
      </c>
      <c r="F187" s="25">
        <v>0.96615317980275339</v>
      </c>
      <c r="G187" s="11"/>
    </row>
    <row r="188" spans="1:7">
      <c r="A188" s="2" t="s">
        <v>172</v>
      </c>
      <c r="B188" s="24">
        <v>4112</v>
      </c>
      <c r="C188" s="25">
        <v>0.1194021182841753</v>
      </c>
      <c r="D188" s="24">
        <v>4508</v>
      </c>
      <c r="E188" s="25">
        <v>0.11968582206212193</v>
      </c>
      <c r="F188" s="25">
        <v>0.92368052037845594</v>
      </c>
      <c r="G188" s="11"/>
    </row>
    <row r="189" spans="1:7">
      <c r="A189" s="2" t="s">
        <v>173</v>
      </c>
      <c r="B189" s="24">
        <v>3828</v>
      </c>
      <c r="C189" s="25">
        <v>0.11115547392797254</v>
      </c>
      <c r="D189" s="24">
        <v>3751</v>
      </c>
      <c r="E189" s="25">
        <v>9.9587737035274917E-2</v>
      </c>
      <c r="F189" s="25">
        <v>-0.20299371342428207</v>
      </c>
      <c r="G189" s="11"/>
    </row>
    <row r="190" spans="1:7">
      <c r="A190" s="4" t="s">
        <v>174</v>
      </c>
      <c r="B190" s="24">
        <v>3529</v>
      </c>
      <c r="C190" s="25">
        <v>0.10247326736985765</v>
      </c>
      <c r="D190" s="24">
        <v>3978</v>
      </c>
      <c r="E190" s="25">
        <v>0.10561450757833209</v>
      </c>
      <c r="F190" s="25">
        <v>1.2048468581730587</v>
      </c>
      <c r="G190" s="11"/>
    </row>
    <row r="191" spans="1:7">
      <c r="A191" s="2" t="s">
        <v>175</v>
      </c>
      <c r="B191" s="24">
        <v>6170</v>
      </c>
      <c r="C191" s="25">
        <v>0.17916125238651789</v>
      </c>
      <c r="D191" s="24">
        <v>5369</v>
      </c>
      <c r="E191" s="25">
        <v>0.14254507068578809</v>
      </c>
      <c r="F191" s="25">
        <v>-1.3809478771935724</v>
      </c>
      <c r="G191" s="11"/>
    </row>
    <row r="192" spans="1:7">
      <c r="A192" s="2" t="s">
        <v>296</v>
      </c>
      <c r="B192" s="24">
        <v>2568</v>
      </c>
      <c r="C192" s="25">
        <v>7.4568248967354603E-2</v>
      </c>
      <c r="D192" s="24">
        <v>2615</v>
      </c>
      <c r="E192" s="25">
        <v>6.9427334670019714E-2</v>
      </c>
      <c r="F192" s="25">
        <v>0.18153168652386142</v>
      </c>
      <c r="G192" s="11"/>
    </row>
    <row r="193" spans="1:7">
      <c r="A193" s="2" t="s">
        <v>176</v>
      </c>
      <c r="B193" s="24">
        <v>17661</v>
      </c>
      <c r="C193" s="25">
        <v>0.51283093653132783</v>
      </c>
      <c r="D193" s="24">
        <v>18201</v>
      </c>
      <c r="E193" s="25">
        <v>0.48323017909331883</v>
      </c>
      <c r="F193" s="25">
        <v>0.30163118329786798</v>
      </c>
      <c r="G193" s="11"/>
    </row>
    <row r="194" spans="1:7">
      <c r="A194" s="2" t="s">
        <v>177</v>
      </c>
      <c r="B194" s="24">
        <v>17876</v>
      </c>
      <c r="C194" s="25">
        <v>0.51907399475873484</v>
      </c>
      <c r="D194" s="24">
        <v>19096</v>
      </c>
      <c r="E194" s="25">
        <v>0.50699211581594505</v>
      </c>
      <c r="F194" s="25">
        <v>0.66238269432861152</v>
      </c>
      <c r="G194" s="11"/>
    </row>
    <row r="195" spans="1:7">
      <c r="A195" s="2" t="s">
        <v>178</v>
      </c>
      <c r="B195" s="24">
        <v>9053</v>
      </c>
      <c r="C195" s="25">
        <v>0.26287630759402697</v>
      </c>
      <c r="D195" s="24">
        <v>9220</v>
      </c>
      <c r="E195" s="25">
        <v>0.24478777271800448</v>
      </c>
      <c r="F195" s="25">
        <v>0.18295559063821187</v>
      </c>
      <c r="G195" s="11"/>
    </row>
    <row r="196" spans="1:7">
      <c r="A196" s="2" t="s">
        <v>179</v>
      </c>
      <c r="B196" s="24">
        <v>13681</v>
      </c>
      <c r="C196" s="25">
        <v>0.39726176562397914</v>
      </c>
      <c r="D196" s="24">
        <v>14584</v>
      </c>
      <c r="E196" s="25">
        <v>0.38720009515394549</v>
      </c>
      <c r="F196" s="25">
        <v>0.64121733670539083</v>
      </c>
      <c r="G196" s="11"/>
    </row>
    <row r="197" spans="1:7">
      <c r="A197" s="2"/>
      <c r="B197" s="24"/>
      <c r="C197" s="25"/>
      <c r="D197" s="24"/>
      <c r="E197" s="25"/>
      <c r="F197" s="25"/>
      <c r="G197" s="11"/>
    </row>
    <row r="198" spans="1:7" ht="23.25" customHeight="1">
      <c r="A198" s="12" t="s">
        <v>180</v>
      </c>
      <c r="B198" s="23">
        <v>100434</v>
      </c>
      <c r="C198" s="22">
        <v>2.9163502791227778</v>
      </c>
      <c r="D198" s="23">
        <v>104541</v>
      </c>
      <c r="E198" s="22">
        <v>2.7755269574525929</v>
      </c>
      <c r="F198" s="22">
        <v>0.40158965493684029</v>
      </c>
      <c r="G198" s="11"/>
    </row>
    <row r="199" spans="1:7">
      <c r="A199" s="2" t="s">
        <v>181</v>
      </c>
      <c r="B199" s="24">
        <v>3118</v>
      </c>
      <c r="C199" s="25">
        <v>9.0538863037465597E-2</v>
      </c>
      <c r="D199" s="24">
        <v>2841</v>
      </c>
      <c r="E199" s="25">
        <v>7.5427555563107457E-2</v>
      </c>
      <c r="F199" s="25">
        <v>-0.92604225011899688</v>
      </c>
      <c r="G199" s="11"/>
    </row>
    <row r="200" spans="1:7">
      <c r="A200" s="2" t="s">
        <v>182</v>
      </c>
      <c r="B200" s="24">
        <v>5618</v>
      </c>
      <c r="C200" s="25">
        <v>0.16313256335615195</v>
      </c>
      <c r="D200" s="24">
        <v>6173</v>
      </c>
      <c r="E200" s="25">
        <v>0.16389098926119758</v>
      </c>
      <c r="F200" s="25">
        <v>0.94654380395440274</v>
      </c>
      <c r="G200" s="11"/>
    </row>
    <row r="201" spans="1:7">
      <c r="A201" s="2" t="s">
        <v>183</v>
      </c>
      <c r="B201" s="24">
        <v>7272</v>
      </c>
      <c r="C201" s="25">
        <v>0.21116055548699486</v>
      </c>
      <c r="D201" s="24">
        <v>7280</v>
      </c>
      <c r="E201" s="25">
        <v>0.19328145177733977</v>
      </c>
      <c r="F201" s="25">
        <v>1.0995657812307158E-2</v>
      </c>
      <c r="G201" s="11"/>
    </row>
    <row r="202" spans="1:7">
      <c r="A202" s="2" t="s">
        <v>184</v>
      </c>
      <c r="B202" s="24">
        <v>6471</v>
      </c>
      <c r="C202" s="25">
        <v>0.18790153390488773</v>
      </c>
      <c r="D202" s="24">
        <v>6471</v>
      </c>
      <c r="E202" s="25">
        <v>0.1718027849520832</v>
      </c>
      <c r="F202" s="25">
        <v>0</v>
      </c>
      <c r="G202" s="11"/>
    </row>
    <row r="203" spans="1:7">
      <c r="A203" s="2" t="s">
        <v>185</v>
      </c>
      <c r="B203" s="24">
        <v>3464</v>
      </c>
      <c r="C203" s="25">
        <v>0.1005858311615718</v>
      </c>
      <c r="D203" s="24">
        <v>3364</v>
      </c>
      <c r="E203" s="25">
        <v>8.93130224971114E-2</v>
      </c>
      <c r="F203" s="25">
        <v>-0.29250385732133566</v>
      </c>
      <c r="G203" s="11"/>
    </row>
    <row r="204" spans="1:7">
      <c r="A204" s="2" t="s">
        <v>186</v>
      </c>
      <c r="B204" s="24">
        <v>7184</v>
      </c>
      <c r="C204" s="25">
        <v>0.20860525723577708</v>
      </c>
      <c r="D204" s="24">
        <v>7564</v>
      </c>
      <c r="E204" s="25">
        <v>0.20082155236865357</v>
      </c>
      <c r="F204" s="25">
        <v>0.51676886591733862</v>
      </c>
      <c r="G204" s="11"/>
    </row>
    <row r="205" spans="1:7">
      <c r="A205" s="2" t="s">
        <v>187</v>
      </c>
      <c r="B205" s="24">
        <v>62635</v>
      </c>
      <c r="C205" s="25">
        <v>1.8187625677843675</v>
      </c>
      <c r="D205" s="24">
        <v>65803</v>
      </c>
      <c r="E205" s="25">
        <v>1.7470466169374022</v>
      </c>
      <c r="F205" s="25">
        <v>0.49463130868765415</v>
      </c>
      <c r="G205" s="11"/>
    </row>
    <row r="206" spans="1:7">
      <c r="A206" s="2" t="s">
        <v>188</v>
      </c>
      <c r="B206" s="24">
        <v>4672</v>
      </c>
      <c r="C206" s="25">
        <v>0.13566310715556104</v>
      </c>
      <c r="D206" s="24">
        <v>5045</v>
      </c>
      <c r="E206" s="25">
        <v>0.13394298409569769</v>
      </c>
      <c r="F206" s="25">
        <v>0.77106156954933613</v>
      </c>
      <c r="G206" s="11"/>
    </row>
    <row r="207" spans="1:7">
      <c r="A207" s="2"/>
      <c r="B207" s="24"/>
      <c r="C207" s="25"/>
      <c r="D207" s="24"/>
      <c r="E207" s="25"/>
      <c r="F207" s="25"/>
      <c r="G207" s="11"/>
    </row>
    <row r="208" spans="1:7" ht="25.5">
      <c r="A208" s="12" t="s">
        <v>189</v>
      </c>
      <c r="B208" s="23">
        <v>77257</v>
      </c>
      <c r="C208" s="22">
        <v>2.2433486022083002</v>
      </c>
      <c r="D208" s="23">
        <v>80991</v>
      </c>
      <c r="E208" s="22">
        <v>2.1502827006728746</v>
      </c>
      <c r="F208" s="22">
        <v>0.47312080709294158</v>
      </c>
      <c r="G208" s="11"/>
    </row>
    <row r="209" spans="1:7">
      <c r="A209" s="2" t="s">
        <v>190</v>
      </c>
      <c r="B209" s="24">
        <v>8377</v>
      </c>
      <c r="C209" s="25">
        <v>0.24324697102785423</v>
      </c>
      <c r="D209" s="24">
        <v>9449</v>
      </c>
      <c r="E209" s="25">
        <v>0.25086764256100047</v>
      </c>
      <c r="F209" s="25">
        <v>1.2114701719727394</v>
      </c>
      <c r="G209" s="11"/>
    </row>
    <row r="210" spans="1:7">
      <c r="A210" s="2" t="s">
        <v>191</v>
      </c>
      <c r="B210" s="24">
        <v>11577</v>
      </c>
      <c r="C210" s="25">
        <v>0.33616690743577271</v>
      </c>
      <c r="D210" s="24">
        <v>11352</v>
      </c>
      <c r="E210" s="25">
        <v>0.30139162645279682</v>
      </c>
      <c r="F210" s="25">
        <v>-0.19607184119326826</v>
      </c>
      <c r="G210" s="11"/>
    </row>
    <row r="211" spans="1:7">
      <c r="A211" s="2" t="s">
        <v>192</v>
      </c>
      <c r="B211" s="24">
        <v>10045</v>
      </c>
      <c r="C211" s="25">
        <v>0.29168148788048176</v>
      </c>
      <c r="D211" s="24">
        <v>9826</v>
      </c>
      <c r="E211" s="25">
        <v>0.26087686059946985</v>
      </c>
      <c r="F211" s="25">
        <v>-0.22018787527022798</v>
      </c>
      <c r="G211" s="11"/>
    </row>
    <row r="212" spans="1:7">
      <c r="A212" s="2" t="s">
        <v>193</v>
      </c>
      <c r="B212" s="24">
        <v>10473</v>
      </c>
      <c r="C212" s="25">
        <v>0.30410952937504082</v>
      </c>
      <c r="D212" s="24">
        <v>10759</v>
      </c>
      <c r="E212" s="25">
        <v>0.28564768402093388</v>
      </c>
      <c r="F212" s="25">
        <v>0.26978423266179608</v>
      </c>
      <c r="G212" s="11"/>
    </row>
    <row r="213" spans="1:7">
      <c r="A213" s="2" t="s">
        <v>194</v>
      </c>
      <c r="B213" s="24">
        <v>18231</v>
      </c>
      <c r="C213" s="25">
        <v>0.52938230020398824</v>
      </c>
      <c r="D213" s="24">
        <v>21283</v>
      </c>
      <c r="E213" s="25">
        <v>0.56505620029905523</v>
      </c>
      <c r="F213" s="25">
        <v>1.5598931759523094</v>
      </c>
      <c r="G213" s="11"/>
    </row>
    <row r="214" spans="1:7">
      <c r="A214" s="2" t="s">
        <v>195</v>
      </c>
      <c r="B214" s="24">
        <v>4970</v>
      </c>
      <c r="C214" s="25">
        <v>0.14431627623354845</v>
      </c>
      <c r="D214" s="24">
        <v>4219</v>
      </c>
      <c r="E214" s="25">
        <v>0.11201297322096106</v>
      </c>
      <c r="F214" s="25">
        <v>-1.6248712709267976</v>
      </c>
      <c r="G214" s="11"/>
    </row>
    <row r="215" spans="1:7">
      <c r="A215" s="2" t="s">
        <v>196</v>
      </c>
      <c r="B215" s="24">
        <v>13584</v>
      </c>
      <c r="C215" s="25">
        <v>0.39444513005161413</v>
      </c>
      <c r="D215" s="24">
        <v>14103</v>
      </c>
      <c r="E215" s="25">
        <v>0.37442971351865695</v>
      </c>
      <c r="F215" s="25">
        <v>0.37565292496448688</v>
      </c>
      <c r="G215" s="11"/>
    </row>
    <row r="216" spans="1:7">
      <c r="A216" s="2"/>
      <c r="B216" s="24"/>
      <c r="C216" s="25"/>
      <c r="D216" s="24"/>
      <c r="E216" s="25"/>
      <c r="F216" s="25"/>
      <c r="G216" s="11"/>
    </row>
    <row r="217" spans="1:7" ht="25.5">
      <c r="A217" s="12" t="s">
        <v>197</v>
      </c>
      <c r="B217" s="23">
        <v>170772</v>
      </c>
      <c r="C217" s="22">
        <v>4.9587885563290817</v>
      </c>
      <c r="D217" s="23">
        <v>176275</v>
      </c>
      <c r="E217" s="22">
        <v>4.6800395483585948</v>
      </c>
      <c r="F217" s="22">
        <v>0.31766290378809625</v>
      </c>
      <c r="G217" s="11"/>
    </row>
    <row r="218" spans="1:7">
      <c r="A218" s="2" t="s">
        <v>198</v>
      </c>
      <c r="B218" s="24">
        <v>5155</v>
      </c>
      <c r="C218" s="25">
        <v>0.14968821005713126</v>
      </c>
      <c r="D218" s="24">
        <v>5637</v>
      </c>
      <c r="E218" s="25">
        <v>0.14966037687759126</v>
      </c>
      <c r="F218" s="25">
        <v>0.89785567495628271</v>
      </c>
      <c r="G218" s="11"/>
    </row>
    <row r="219" spans="1:7">
      <c r="A219" s="2" t="s">
        <v>199</v>
      </c>
      <c r="B219" s="24">
        <v>13182</v>
      </c>
      <c r="C219" s="25">
        <v>0.38277206304036931</v>
      </c>
      <c r="D219" s="24">
        <v>13872</v>
      </c>
      <c r="E219" s="25">
        <v>0.36829674437572218</v>
      </c>
      <c r="F219" s="25">
        <v>0.51150531860622017</v>
      </c>
      <c r="G219" s="11"/>
    </row>
    <row r="220" spans="1:7">
      <c r="A220" s="2" t="s">
        <v>200</v>
      </c>
      <c r="B220" s="24">
        <v>17473</v>
      </c>
      <c r="C220" s="25">
        <v>0.50737189026736251</v>
      </c>
      <c r="D220" s="24">
        <v>18180</v>
      </c>
      <c r="E220" s="25">
        <v>0.48267263644396113</v>
      </c>
      <c r="F220" s="25">
        <v>0.39744027134953619</v>
      </c>
      <c r="G220" s="11"/>
    </row>
    <row r="221" spans="1:7">
      <c r="A221" s="2" t="s">
        <v>201</v>
      </c>
      <c r="B221" s="24">
        <v>25207</v>
      </c>
      <c r="C221" s="25">
        <v>0.7319477615732507</v>
      </c>
      <c r="D221" s="24">
        <v>24481</v>
      </c>
      <c r="E221" s="25">
        <v>0.6499619809012438</v>
      </c>
      <c r="F221" s="25">
        <v>-0.29181765450673192</v>
      </c>
      <c r="G221" s="11"/>
    </row>
    <row r="222" spans="1:7">
      <c r="A222" s="2" t="s">
        <v>202</v>
      </c>
      <c r="B222" s="24">
        <v>9374</v>
      </c>
      <c r="C222" s="25">
        <v>0.27219733871494628</v>
      </c>
      <c r="D222" s="24">
        <v>10201</v>
      </c>
      <c r="E222" s="25">
        <v>0.27083297933800043</v>
      </c>
      <c r="F222" s="25">
        <v>0.84904264637144511</v>
      </c>
      <c r="G222" s="11"/>
    </row>
    <row r="223" spans="1:7">
      <c r="A223" s="2" t="s">
        <v>203</v>
      </c>
      <c r="B223" s="24">
        <v>7081</v>
      </c>
      <c r="C223" s="25">
        <v>0.2056143967826472</v>
      </c>
      <c r="D223" s="24">
        <v>7459</v>
      </c>
      <c r="E223" s="25">
        <v>0.19803383912186504</v>
      </c>
      <c r="F223" s="25">
        <v>0.52141683365933833</v>
      </c>
      <c r="G223" s="11"/>
    </row>
    <row r="224" spans="1:7">
      <c r="A224" s="2" t="s">
        <v>204</v>
      </c>
      <c r="B224" s="24">
        <v>9647</v>
      </c>
      <c r="C224" s="25">
        <v>0.28012457078974684</v>
      </c>
      <c r="D224" s="24">
        <v>10237</v>
      </c>
      <c r="E224" s="25">
        <v>0.27178876673689933</v>
      </c>
      <c r="F224" s="25">
        <v>0.59538161005066037</v>
      </c>
      <c r="G224" s="11"/>
    </row>
    <row r="225" spans="1:7">
      <c r="A225" s="2" t="s">
        <v>205</v>
      </c>
      <c r="B225" s="24">
        <v>13231</v>
      </c>
      <c r="C225" s="25">
        <v>0.38419489956661562</v>
      </c>
      <c r="D225" s="24">
        <v>12491</v>
      </c>
      <c r="E225" s="25">
        <v>0.33163167776796032</v>
      </c>
      <c r="F225" s="25">
        <v>-0.57388869206046467</v>
      </c>
      <c r="G225" s="11"/>
    </row>
    <row r="226" spans="1:7">
      <c r="A226" s="2" t="s">
        <v>206</v>
      </c>
      <c r="B226" s="24">
        <v>25861</v>
      </c>
      <c r="C226" s="25">
        <v>0.75093827357661902</v>
      </c>
      <c r="D226" s="24">
        <v>27032</v>
      </c>
      <c r="E226" s="25">
        <v>0.7176901379732209</v>
      </c>
      <c r="F226" s="25">
        <v>0.44383511390191366</v>
      </c>
      <c r="G226" s="11"/>
    </row>
    <row r="227" spans="1:7">
      <c r="A227" s="2" t="s">
        <v>207</v>
      </c>
      <c r="B227" s="24">
        <v>10274</v>
      </c>
      <c r="C227" s="25">
        <v>0.29833107082967342</v>
      </c>
      <c r="D227" s="24">
        <v>11191</v>
      </c>
      <c r="E227" s="25">
        <v>0.29711713280772106</v>
      </c>
      <c r="F227" s="25">
        <v>0.85859952006852591</v>
      </c>
      <c r="G227" s="11"/>
    </row>
    <row r="228" spans="1:7">
      <c r="A228" s="2" t="s">
        <v>208</v>
      </c>
      <c r="B228" s="24">
        <v>3948</v>
      </c>
      <c r="C228" s="25">
        <v>0.11463997154326948</v>
      </c>
      <c r="D228" s="24">
        <v>4264</v>
      </c>
      <c r="E228" s="25">
        <v>0.11320770746958472</v>
      </c>
      <c r="F228" s="25">
        <v>0.77295766557823331</v>
      </c>
      <c r="G228" s="11"/>
    </row>
    <row r="229" spans="1:7">
      <c r="A229" s="2" t="s">
        <v>209</v>
      </c>
      <c r="B229" s="24">
        <v>12046</v>
      </c>
      <c r="C229" s="25">
        <v>0.34978548561555828</v>
      </c>
      <c r="D229" s="24">
        <v>11976</v>
      </c>
      <c r="E229" s="25">
        <v>0.31795860803371168</v>
      </c>
      <c r="F229" s="25">
        <v>-5.8263095505006746E-2</v>
      </c>
      <c r="G229" s="11"/>
    </row>
    <row r="230" spans="1:7">
      <c r="A230" s="2" t="s">
        <v>210</v>
      </c>
      <c r="B230" s="24">
        <v>4900</v>
      </c>
      <c r="C230" s="25">
        <v>0.14228365262462522</v>
      </c>
      <c r="D230" s="24">
        <v>5508</v>
      </c>
      <c r="E230" s="25">
        <v>0.14623547203153675</v>
      </c>
      <c r="F230" s="25">
        <v>1.1765310727405165</v>
      </c>
      <c r="G230" s="11"/>
    </row>
    <row r="231" spans="1:7">
      <c r="A231" s="2" t="s">
        <v>211</v>
      </c>
      <c r="B231" s="24">
        <v>6086</v>
      </c>
      <c r="C231" s="25">
        <v>0.17672210405581004</v>
      </c>
      <c r="D231" s="24">
        <v>6696</v>
      </c>
      <c r="E231" s="25">
        <v>0.17777645619520152</v>
      </c>
      <c r="F231" s="25">
        <v>0.95976934365804567</v>
      </c>
      <c r="G231" s="11"/>
    </row>
    <row r="232" spans="1:7">
      <c r="A232" s="2" t="s">
        <v>212</v>
      </c>
      <c r="B232" s="24">
        <v>7307</v>
      </c>
      <c r="C232" s="25">
        <v>0.21217686729145643</v>
      </c>
      <c r="D232" s="24">
        <v>7050</v>
      </c>
      <c r="E232" s="25">
        <v>0.18717503228437438</v>
      </c>
      <c r="F232" s="25">
        <v>-0.35741151889465694</v>
      </c>
      <c r="G232" s="11"/>
    </row>
    <row r="233" spans="1:7">
      <c r="A233" s="2"/>
      <c r="B233" s="24"/>
      <c r="C233" s="25"/>
      <c r="D233" s="24"/>
      <c r="E233" s="25"/>
      <c r="F233" s="25"/>
      <c r="G233" s="11"/>
    </row>
    <row r="234" spans="1:7" ht="24" customHeight="1">
      <c r="A234" s="12" t="s">
        <v>213</v>
      </c>
      <c r="B234" s="23">
        <v>72509</v>
      </c>
      <c r="C234" s="22">
        <v>2.1054786465630513</v>
      </c>
      <c r="D234" s="23">
        <v>76377</v>
      </c>
      <c r="E234" s="22">
        <v>2.0277826157139947</v>
      </c>
      <c r="F234" s="22">
        <v>0.52106194681824647</v>
      </c>
      <c r="G234" s="11"/>
    </row>
    <row r="235" spans="1:7">
      <c r="A235" s="2" t="s">
        <v>214</v>
      </c>
      <c r="B235" s="24">
        <v>5894</v>
      </c>
      <c r="C235" s="25">
        <v>0.17114690787133491</v>
      </c>
      <c r="D235" s="24">
        <v>7676</v>
      </c>
      <c r="E235" s="25">
        <v>0.20379511316522803</v>
      </c>
      <c r="F235" s="25">
        <v>2.6768374398259853</v>
      </c>
      <c r="G235" s="11"/>
    </row>
    <row r="236" spans="1:7">
      <c r="A236" s="2" t="s">
        <v>215</v>
      </c>
      <c r="B236" s="24">
        <v>2848</v>
      </c>
      <c r="C236" s="25">
        <v>8.2698743403047476E-2</v>
      </c>
      <c r="D236" s="24">
        <v>3033</v>
      </c>
      <c r="E236" s="25">
        <v>8.0525088357235097E-2</v>
      </c>
      <c r="F236" s="25">
        <v>0.63133693463490737</v>
      </c>
      <c r="G236" s="11"/>
    </row>
    <row r="237" spans="1:7">
      <c r="A237" s="2" t="s">
        <v>216</v>
      </c>
      <c r="B237" s="24">
        <v>6495</v>
      </c>
      <c r="C237" s="25">
        <v>0.1885984334279471</v>
      </c>
      <c r="D237" s="24">
        <v>6584</v>
      </c>
      <c r="E237" s="25">
        <v>0.17480289539862706</v>
      </c>
      <c r="F237" s="25">
        <v>0.1361907880598201</v>
      </c>
      <c r="G237" s="11"/>
    </row>
    <row r="238" spans="1:7">
      <c r="A238" s="2" t="s">
        <v>217</v>
      </c>
      <c r="B238" s="24">
        <v>4844</v>
      </c>
      <c r="C238" s="25">
        <v>0.14065755373748665</v>
      </c>
      <c r="D238" s="24">
        <v>4681</v>
      </c>
      <c r="E238" s="25">
        <v>0.12427891150683069</v>
      </c>
      <c r="F238" s="25">
        <v>-0.34170548716379034</v>
      </c>
      <c r="G238" s="11"/>
    </row>
    <row r="239" spans="1:7">
      <c r="A239" s="2" t="s">
        <v>218</v>
      </c>
      <c r="B239" s="24">
        <v>11266</v>
      </c>
      <c r="C239" s="25">
        <v>0.32713625111612815</v>
      </c>
      <c r="D239" s="24">
        <v>11788</v>
      </c>
      <c r="E239" s="25">
        <v>0.31296727383946171</v>
      </c>
      <c r="F239" s="25">
        <v>0.45395450980780794</v>
      </c>
      <c r="G239" s="11"/>
    </row>
    <row r="240" spans="1:7">
      <c r="A240" s="2" t="s">
        <v>219</v>
      </c>
      <c r="B240" s="24">
        <v>31954</v>
      </c>
      <c r="C240" s="25">
        <v>0.92786363999332133</v>
      </c>
      <c r="D240" s="24">
        <v>32110</v>
      </c>
      <c r="E240" s="25">
        <v>0.85250926051790943</v>
      </c>
      <c r="F240" s="25">
        <v>4.8713256015209261E-2</v>
      </c>
      <c r="G240" s="11"/>
    </row>
    <row r="241" spans="1:7">
      <c r="A241" s="2" t="s">
        <v>220</v>
      </c>
      <c r="B241" s="24">
        <v>3589</v>
      </c>
      <c r="C241" s="25">
        <v>0.10421551617750612</v>
      </c>
      <c r="D241" s="24">
        <v>4138</v>
      </c>
      <c r="E241" s="25">
        <v>0.10986245157343845</v>
      </c>
      <c r="F241" s="25">
        <v>1.4335680979170373</v>
      </c>
      <c r="G241" s="11"/>
    </row>
    <row r="242" spans="1:7">
      <c r="A242" s="2" t="s">
        <v>245</v>
      </c>
      <c r="B242" s="24">
        <v>2498</v>
      </c>
      <c r="C242" s="25">
        <v>7.2535625358431388E-2</v>
      </c>
      <c r="D242" s="24">
        <v>2855</v>
      </c>
      <c r="E242" s="25">
        <v>7.5799250662679271E-2</v>
      </c>
      <c r="F242" s="25">
        <v>1.344776173594342</v>
      </c>
      <c r="G242" s="11"/>
    </row>
    <row r="243" spans="1:7">
      <c r="A243" s="2" t="s">
        <v>221</v>
      </c>
      <c r="B243" s="24">
        <v>3121</v>
      </c>
      <c r="C243" s="25">
        <v>9.0625975477848036E-2</v>
      </c>
      <c r="D243" s="24">
        <v>3512</v>
      </c>
      <c r="E243" s="25">
        <v>9.3242370692584786E-2</v>
      </c>
      <c r="F243" s="25">
        <v>1.1873154137952868</v>
      </c>
      <c r="G243" s="11"/>
    </row>
    <row r="244" spans="1:7">
      <c r="A244" s="4"/>
      <c r="B244" s="24"/>
      <c r="C244" s="25"/>
      <c r="D244" s="24"/>
      <c r="E244" s="25"/>
      <c r="F244" s="25"/>
      <c r="G244" s="11"/>
    </row>
    <row r="245" spans="1:7" ht="25.5">
      <c r="A245" s="12" t="s">
        <v>222</v>
      </c>
      <c r="B245" s="23">
        <v>135615</v>
      </c>
      <c r="C245" s="22">
        <v>3.9379178674874593</v>
      </c>
      <c r="D245" s="23">
        <v>149393</v>
      </c>
      <c r="E245" s="22">
        <v>3.9663318578807858</v>
      </c>
      <c r="F245" s="22">
        <v>0.97230071226659387</v>
      </c>
      <c r="G245" s="11"/>
    </row>
    <row r="246" spans="1:7">
      <c r="A246" s="1" t="s">
        <v>223</v>
      </c>
      <c r="B246" s="24">
        <v>6483</v>
      </c>
      <c r="C246" s="25">
        <v>0.18824998366641743</v>
      </c>
      <c r="D246" s="24">
        <v>8012</v>
      </c>
      <c r="E246" s="25">
        <v>0.21271579555495138</v>
      </c>
      <c r="F246" s="25">
        <v>2.1401501387263044</v>
      </c>
      <c r="G246" s="11"/>
    </row>
    <row r="247" spans="1:7">
      <c r="A247" s="1" t="s">
        <v>224</v>
      </c>
      <c r="B247" s="24">
        <v>4180</v>
      </c>
      <c r="C247" s="25">
        <v>0.12137666693284356</v>
      </c>
      <c r="D247" s="24">
        <v>5601</v>
      </c>
      <c r="E247" s="25">
        <v>0.14870458947869231</v>
      </c>
      <c r="F247" s="25">
        <v>2.9695771018978689</v>
      </c>
      <c r="G247" s="11"/>
    </row>
    <row r="248" spans="1:7">
      <c r="A248" s="1" t="s">
        <v>225</v>
      </c>
      <c r="B248" s="24">
        <v>6124</v>
      </c>
      <c r="C248" s="25">
        <v>0.17782552830065407</v>
      </c>
      <c r="D248" s="24">
        <v>6202</v>
      </c>
      <c r="E248" s="25">
        <v>0.16466092911031061</v>
      </c>
      <c r="F248" s="25">
        <v>0.12664355413531947</v>
      </c>
      <c r="G248" s="11"/>
    </row>
    <row r="249" spans="1:7">
      <c r="A249" s="1" t="s">
        <v>226</v>
      </c>
      <c r="B249" s="24">
        <v>5323</v>
      </c>
      <c r="C249" s="25">
        <v>0.15456650671854696</v>
      </c>
      <c r="D249" s="24">
        <v>5209</v>
      </c>
      <c r="E249" s="25">
        <v>0.13829712669068173</v>
      </c>
      <c r="F249" s="25">
        <v>-0.21625738032972075</v>
      </c>
      <c r="G249" s="11"/>
    </row>
    <row r="250" spans="1:7">
      <c r="A250" s="1" t="s">
        <v>227</v>
      </c>
      <c r="B250" s="24">
        <v>14633</v>
      </c>
      <c r="C250" s="25">
        <v>0.42490544670533492</v>
      </c>
      <c r="D250" s="24">
        <v>16997</v>
      </c>
      <c r="E250" s="25">
        <v>0.45126440053014344</v>
      </c>
      <c r="F250" s="25">
        <v>1.5088459160480294</v>
      </c>
      <c r="G250" s="11"/>
    </row>
    <row r="251" spans="1:7">
      <c r="A251" s="1" t="s">
        <v>228</v>
      </c>
      <c r="B251" s="24">
        <v>14117</v>
      </c>
      <c r="C251" s="25">
        <v>0.40992210695955805</v>
      </c>
      <c r="D251" s="24">
        <v>13942</v>
      </c>
      <c r="E251" s="25">
        <v>0.37015521987358119</v>
      </c>
      <c r="F251" s="25">
        <v>-0.12466101190274914</v>
      </c>
      <c r="G251" s="11"/>
    </row>
    <row r="252" spans="1:7">
      <c r="A252" s="1" t="s">
        <v>229</v>
      </c>
      <c r="B252" s="24">
        <v>7086</v>
      </c>
      <c r="C252" s="25">
        <v>0.20575958418328458</v>
      </c>
      <c r="D252" s="24">
        <v>7370</v>
      </c>
      <c r="E252" s="25">
        <v>0.1956709202745871</v>
      </c>
      <c r="F252" s="25">
        <v>0.39374012526607327</v>
      </c>
      <c r="G252" s="11"/>
    </row>
    <row r="253" spans="1:7">
      <c r="A253" s="1" t="s">
        <v>230</v>
      </c>
      <c r="B253" s="24">
        <v>38772</v>
      </c>
      <c r="C253" s="25">
        <v>1.1258411795024428</v>
      </c>
      <c r="D253" s="24">
        <v>42303</v>
      </c>
      <c r="E253" s="25">
        <v>1.1231298426561545</v>
      </c>
      <c r="F253" s="25">
        <v>0.8754061525452661</v>
      </c>
      <c r="G253" s="11"/>
    </row>
    <row r="254" spans="1:7">
      <c r="A254" s="1" t="s">
        <v>231</v>
      </c>
      <c r="B254" s="24">
        <v>6203</v>
      </c>
      <c r="C254" s="25">
        <v>0.18011948923072454</v>
      </c>
      <c r="D254" s="24">
        <v>7609</v>
      </c>
      <c r="E254" s="25">
        <v>0.20201628661727722</v>
      </c>
      <c r="F254" s="25">
        <v>2.0639989394358738</v>
      </c>
      <c r="G254" s="11"/>
    </row>
    <row r="255" spans="1:7">
      <c r="A255" s="1" t="s">
        <v>232</v>
      </c>
      <c r="B255" s="24">
        <v>5500</v>
      </c>
      <c r="C255" s="25">
        <v>0.15970614070110997</v>
      </c>
      <c r="D255" s="24">
        <v>7407</v>
      </c>
      <c r="E255" s="25">
        <v>0.19665325732345545</v>
      </c>
      <c r="F255" s="25">
        <v>3.0215229074890493</v>
      </c>
      <c r="G255" s="11"/>
    </row>
    <row r="256" spans="1:7">
      <c r="A256" s="1" t="s">
        <v>233</v>
      </c>
      <c r="B256" s="24">
        <v>4883</v>
      </c>
      <c r="C256" s="25">
        <v>0.14179001546245817</v>
      </c>
      <c r="D256" s="117">
        <v>5765</v>
      </c>
      <c r="E256" s="118">
        <v>0.15305873207367635</v>
      </c>
      <c r="F256" s="118">
        <v>1.6743158372209077</v>
      </c>
      <c r="G256" s="11"/>
    </row>
    <row r="257" spans="1:7">
      <c r="A257" s="5" t="s">
        <v>234</v>
      </c>
      <c r="B257" s="26">
        <v>22311</v>
      </c>
      <c r="C257" s="27">
        <v>0.64785521912408439</v>
      </c>
      <c r="D257" s="28">
        <v>22976</v>
      </c>
      <c r="E257" s="27">
        <v>0.61000475769727458</v>
      </c>
      <c r="F257" s="27">
        <v>0.29413535642845989</v>
      </c>
      <c r="G257" s="11"/>
    </row>
    <row r="258" spans="1:7">
      <c r="A258" s="7" t="s">
        <v>395</v>
      </c>
      <c r="B258" s="11"/>
      <c r="C258" s="11"/>
      <c r="D258" s="11"/>
      <c r="E258" s="11"/>
      <c r="F258" s="11"/>
      <c r="G258" s="11"/>
    </row>
    <row r="259" spans="1:7">
      <c r="A259" s="7" t="s">
        <v>394</v>
      </c>
    </row>
  </sheetData>
  <mergeCells count="7">
    <mergeCell ref="A2:F2"/>
    <mergeCell ref="F4:F5"/>
    <mergeCell ref="A4:A5"/>
    <mergeCell ref="B4:B5"/>
    <mergeCell ref="C4:C5"/>
    <mergeCell ref="D4:D5"/>
    <mergeCell ref="E4:E5"/>
  </mergeCells>
  <phoneticPr fontId="0" type="noConversion"/>
  <pageMargins left="1.299212598425197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workbookViewId="0">
      <pane ySplit="5" topLeftCell="A6" activePane="bottomLeft" state="frozen"/>
      <selection activeCell="I261" sqref="I261"/>
      <selection pane="bottomLeft" activeCell="L18" sqref="L18"/>
    </sheetView>
  </sheetViews>
  <sheetFormatPr defaultRowHeight="15"/>
  <cols>
    <col min="1" max="1" width="17.140625" customWidth="1"/>
    <col min="2" max="2" width="7.5703125" style="119" customWidth="1"/>
    <col min="3" max="4" width="6.5703125" style="119" customWidth="1"/>
    <col min="5" max="9" width="6.7109375" style="119" customWidth="1"/>
    <col min="10" max="16" width="6.5703125" style="119" customWidth="1"/>
    <col min="17" max="19" width="6.140625" style="119" customWidth="1"/>
  </cols>
  <sheetData>
    <row r="1" spans="1:19" ht="10.5" customHeight="1"/>
    <row r="2" spans="1:19" ht="15.75" customHeight="1">
      <c r="A2" s="300" t="s">
        <v>315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s="128" customFormat="1" ht="6.75" customHeight="1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5" customHeight="1">
      <c r="A4" s="309" t="s">
        <v>0</v>
      </c>
      <c r="B4" s="307" t="s">
        <v>297</v>
      </c>
      <c r="C4" s="307" t="s">
        <v>298</v>
      </c>
      <c r="D4" s="307" t="s">
        <v>299</v>
      </c>
      <c r="E4" s="307" t="s">
        <v>300</v>
      </c>
      <c r="F4" s="307" t="s">
        <v>301</v>
      </c>
      <c r="G4" s="307" t="s">
        <v>302</v>
      </c>
      <c r="H4" s="307" t="s">
        <v>303</v>
      </c>
      <c r="I4" s="307" t="s">
        <v>304</v>
      </c>
      <c r="J4" s="307" t="s">
        <v>305</v>
      </c>
      <c r="K4" s="307" t="s">
        <v>306</v>
      </c>
      <c r="L4" s="307" t="s">
        <v>307</v>
      </c>
      <c r="M4" s="307" t="s">
        <v>308</v>
      </c>
      <c r="N4" s="307" t="s">
        <v>309</v>
      </c>
      <c r="O4" s="307" t="s">
        <v>310</v>
      </c>
      <c r="P4" s="307" t="s">
        <v>311</v>
      </c>
      <c r="Q4" s="307" t="s">
        <v>312</v>
      </c>
      <c r="R4" s="307" t="s">
        <v>313</v>
      </c>
      <c r="S4" s="311" t="s">
        <v>314</v>
      </c>
    </row>
    <row r="5" spans="1:19" ht="33.75" customHeight="1">
      <c r="A5" s="310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12"/>
    </row>
    <row r="6" spans="1:19" ht="17.25" customHeight="1">
      <c r="A6" s="133" t="s">
        <v>235</v>
      </c>
      <c r="B6" s="127">
        <v>3766528</v>
      </c>
      <c r="C6" s="127">
        <v>290101</v>
      </c>
      <c r="D6" s="127">
        <v>314087</v>
      </c>
      <c r="E6" s="127">
        <v>348693</v>
      </c>
      <c r="F6" s="127">
        <v>352977</v>
      </c>
      <c r="G6" s="127">
        <v>346501</v>
      </c>
      <c r="H6" s="127">
        <v>327530</v>
      </c>
      <c r="I6" s="127">
        <v>297746</v>
      </c>
      <c r="J6" s="127">
        <v>260266</v>
      </c>
      <c r="K6" s="127">
        <v>243774</v>
      </c>
      <c r="L6" s="127">
        <v>214396</v>
      </c>
      <c r="M6" s="127">
        <v>172194</v>
      </c>
      <c r="N6" s="127">
        <v>146878</v>
      </c>
      <c r="O6" s="127">
        <v>129767</v>
      </c>
      <c r="P6" s="127">
        <v>101341</v>
      </c>
      <c r="Q6" s="127">
        <v>85415</v>
      </c>
      <c r="R6" s="127">
        <v>55005</v>
      </c>
      <c r="S6" s="127">
        <v>79857</v>
      </c>
    </row>
    <row r="7" spans="1:19" ht="10.5" customHeight="1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  <c r="Q7" s="126"/>
      <c r="R7" s="126"/>
      <c r="S7" s="126"/>
    </row>
    <row r="8" spans="1:19" ht="33.75">
      <c r="A8" s="80" t="s">
        <v>1</v>
      </c>
      <c r="B8" s="127">
        <v>1189121</v>
      </c>
      <c r="C8" s="127">
        <v>88752</v>
      </c>
      <c r="D8" s="127">
        <v>93715</v>
      </c>
      <c r="E8" s="127">
        <v>102949</v>
      </c>
      <c r="F8" s="127">
        <v>106032</v>
      </c>
      <c r="G8" s="127">
        <v>113126</v>
      </c>
      <c r="H8" s="127">
        <v>112466</v>
      </c>
      <c r="I8" s="127">
        <v>103146</v>
      </c>
      <c r="J8" s="127">
        <v>89064</v>
      </c>
      <c r="K8" s="127">
        <v>83367</v>
      </c>
      <c r="L8" s="130">
        <v>72339</v>
      </c>
      <c r="M8" s="130">
        <v>57776</v>
      </c>
      <c r="N8" s="130">
        <v>46465</v>
      </c>
      <c r="O8" s="130">
        <v>38019</v>
      </c>
      <c r="P8" s="130">
        <v>27641</v>
      </c>
      <c r="Q8" s="130">
        <v>21866</v>
      </c>
      <c r="R8" s="130">
        <v>13999</v>
      </c>
      <c r="S8" s="130">
        <v>18399</v>
      </c>
    </row>
    <row r="9" spans="1:19">
      <c r="A9" s="134" t="s">
        <v>2</v>
      </c>
      <c r="B9" s="125">
        <v>18007</v>
      </c>
      <c r="C9" s="125">
        <v>1683</v>
      </c>
      <c r="D9" s="125">
        <v>1727</v>
      </c>
      <c r="E9" s="125">
        <v>1946</v>
      </c>
      <c r="F9" s="125">
        <v>1811</v>
      </c>
      <c r="G9" s="125">
        <v>1657</v>
      </c>
      <c r="H9" s="125">
        <v>1629</v>
      </c>
      <c r="I9" s="126">
        <v>1503</v>
      </c>
      <c r="J9" s="126">
        <v>1356</v>
      </c>
      <c r="K9" s="126">
        <v>1077</v>
      </c>
      <c r="L9" s="126">
        <v>947</v>
      </c>
      <c r="M9" s="126">
        <v>640</v>
      </c>
      <c r="N9" s="126">
        <v>569</v>
      </c>
      <c r="O9" s="126">
        <v>440</v>
      </c>
      <c r="P9" s="126">
        <v>355</v>
      </c>
      <c r="Q9" s="126">
        <v>271</v>
      </c>
      <c r="R9" s="126">
        <v>182</v>
      </c>
      <c r="S9" s="126">
        <v>214</v>
      </c>
    </row>
    <row r="10" spans="1:19">
      <c r="A10" s="134" t="s">
        <v>3</v>
      </c>
      <c r="B10" s="125">
        <v>99716</v>
      </c>
      <c r="C10" s="125">
        <v>7862</v>
      </c>
      <c r="D10" s="125">
        <v>8356</v>
      </c>
      <c r="E10" s="125">
        <v>9457</v>
      </c>
      <c r="F10" s="125">
        <v>9389</v>
      </c>
      <c r="G10" s="125">
        <v>9452</v>
      </c>
      <c r="H10" s="125">
        <v>8969</v>
      </c>
      <c r="I10" s="126">
        <v>8740</v>
      </c>
      <c r="J10" s="126">
        <v>7805</v>
      </c>
      <c r="K10" s="126">
        <v>7276</v>
      </c>
      <c r="L10" s="126">
        <v>5652</v>
      </c>
      <c r="M10" s="126">
        <v>4181</v>
      </c>
      <c r="N10" s="126">
        <v>3357</v>
      </c>
      <c r="O10" s="126">
        <v>2968</v>
      </c>
      <c r="P10" s="126">
        <v>2144</v>
      </c>
      <c r="Q10" s="126">
        <v>1840</v>
      </c>
      <c r="R10" s="126">
        <v>1031</v>
      </c>
      <c r="S10" s="126">
        <v>1237</v>
      </c>
    </row>
    <row r="11" spans="1:19">
      <c r="A11" s="134" t="s">
        <v>4</v>
      </c>
      <c r="B11" s="125">
        <v>20362</v>
      </c>
      <c r="C11" s="125">
        <v>1886</v>
      </c>
      <c r="D11" s="125">
        <v>2093</v>
      </c>
      <c r="E11" s="125">
        <v>2249</v>
      </c>
      <c r="F11" s="125">
        <v>2123</v>
      </c>
      <c r="G11" s="125">
        <v>1871</v>
      </c>
      <c r="H11" s="125">
        <v>1959</v>
      </c>
      <c r="I11" s="126">
        <v>1716</v>
      </c>
      <c r="J11" s="126">
        <v>1410</v>
      </c>
      <c r="K11" s="126">
        <v>1183</v>
      </c>
      <c r="L11" s="126">
        <v>957</v>
      </c>
      <c r="M11" s="126">
        <v>784</v>
      </c>
      <c r="N11" s="126">
        <v>609</v>
      </c>
      <c r="O11" s="126">
        <v>454</v>
      </c>
      <c r="P11" s="126">
        <v>379</v>
      </c>
      <c r="Q11" s="126">
        <v>279</v>
      </c>
      <c r="R11" s="126">
        <v>177</v>
      </c>
      <c r="S11" s="126">
        <v>233</v>
      </c>
    </row>
    <row r="12" spans="1:19">
      <c r="A12" s="134" t="s">
        <v>5</v>
      </c>
      <c r="B12" s="125">
        <v>57944</v>
      </c>
      <c r="C12" s="125">
        <v>4596</v>
      </c>
      <c r="D12" s="125">
        <v>4678</v>
      </c>
      <c r="E12" s="125">
        <v>4976</v>
      </c>
      <c r="F12" s="125">
        <v>4974</v>
      </c>
      <c r="G12" s="125">
        <v>5462</v>
      </c>
      <c r="H12" s="125">
        <v>5564</v>
      </c>
      <c r="I12" s="126">
        <v>5192</v>
      </c>
      <c r="J12" s="126">
        <v>4596</v>
      </c>
      <c r="K12" s="126">
        <v>4096</v>
      </c>
      <c r="L12" s="126">
        <v>3683</v>
      </c>
      <c r="M12" s="126">
        <v>2872</v>
      </c>
      <c r="N12" s="126">
        <v>2150</v>
      </c>
      <c r="O12" s="126">
        <v>1637</v>
      </c>
      <c r="P12" s="126">
        <v>1181</v>
      </c>
      <c r="Q12" s="126">
        <v>897</v>
      </c>
      <c r="R12" s="126">
        <v>642</v>
      </c>
      <c r="S12" s="126">
        <v>748</v>
      </c>
    </row>
    <row r="13" spans="1:19">
      <c r="A13" s="134" t="s">
        <v>6</v>
      </c>
      <c r="B13" s="125">
        <v>21400</v>
      </c>
      <c r="C13" s="125">
        <v>2066</v>
      </c>
      <c r="D13" s="125">
        <v>2049</v>
      </c>
      <c r="E13" s="125">
        <v>2212</v>
      </c>
      <c r="F13" s="125">
        <v>2202</v>
      </c>
      <c r="G13" s="125">
        <v>2059</v>
      </c>
      <c r="H13" s="125">
        <v>1977</v>
      </c>
      <c r="I13" s="126">
        <v>1753</v>
      </c>
      <c r="J13" s="126">
        <v>1484</v>
      </c>
      <c r="K13" s="126">
        <v>1308</v>
      </c>
      <c r="L13" s="126">
        <v>1013</v>
      </c>
      <c r="M13" s="126">
        <v>843</v>
      </c>
      <c r="N13" s="126">
        <v>746</v>
      </c>
      <c r="O13" s="126">
        <v>569</v>
      </c>
      <c r="P13" s="126">
        <v>430</v>
      </c>
      <c r="Q13" s="126">
        <v>322</v>
      </c>
      <c r="R13" s="126">
        <v>161</v>
      </c>
      <c r="S13" s="126">
        <v>206</v>
      </c>
    </row>
    <row r="14" spans="1:19">
      <c r="A14" s="134" t="s">
        <v>7</v>
      </c>
      <c r="B14" s="125">
        <v>16257</v>
      </c>
      <c r="C14" s="125">
        <v>1405</v>
      </c>
      <c r="D14" s="125">
        <v>1624</v>
      </c>
      <c r="E14" s="125">
        <v>1754</v>
      </c>
      <c r="F14" s="125">
        <v>1578</v>
      </c>
      <c r="G14" s="125">
        <v>1443</v>
      </c>
      <c r="H14" s="125">
        <v>1437</v>
      </c>
      <c r="I14" s="126">
        <v>1314</v>
      </c>
      <c r="J14" s="126">
        <v>1214</v>
      </c>
      <c r="K14" s="126">
        <v>1015</v>
      </c>
      <c r="L14" s="126">
        <v>824</v>
      </c>
      <c r="M14" s="126">
        <v>647</v>
      </c>
      <c r="N14" s="126">
        <v>458</v>
      </c>
      <c r="O14" s="126">
        <v>473</v>
      </c>
      <c r="P14" s="126">
        <v>376</v>
      </c>
      <c r="Q14" s="126">
        <v>270</v>
      </c>
      <c r="R14" s="126">
        <v>168</v>
      </c>
      <c r="S14" s="126">
        <v>257</v>
      </c>
    </row>
    <row r="15" spans="1:19">
      <c r="A15" s="134" t="s">
        <v>8</v>
      </c>
      <c r="B15" s="125">
        <v>723515</v>
      </c>
      <c r="C15" s="125">
        <v>50294</v>
      </c>
      <c r="D15" s="125">
        <v>52412</v>
      </c>
      <c r="E15" s="125">
        <v>57450</v>
      </c>
      <c r="F15" s="125">
        <v>62114</v>
      </c>
      <c r="G15" s="125">
        <v>70458</v>
      </c>
      <c r="H15" s="125">
        <v>70789</v>
      </c>
      <c r="I15" s="126">
        <v>63554</v>
      </c>
      <c r="J15" s="126">
        <v>54564</v>
      </c>
      <c r="K15" s="126">
        <v>52332</v>
      </c>
      <c r="L15" s="126">
        <v>46972</v>
      </c>
      <c r="M15" s="126">
        <v>37773</v>
      </c>
      <c r="N15" s="126">
        <v>30168</v>
      </c>
      <c r="O15" s="126">
        <v>24084</v>
      </c>
      <c r="P15" s="126">
        <v>17016</v>
      </c>
      <c r="Q15" s="126">
        <v>13381</v>
      </c>
      <c r="R15" s="126">
        <v>8639</v>
      </c>
      <c r="S15" s="126">
        <v>11515</v>
      </c>
    </row>
    <row r="16" spans="1:19">
      <c r="A16" s="134" t="s">
        <v>9</v>
      </c>
      <c r="B16" s="125">
        <v>11730</v>
      </c>
      <c r="C16" s="125">
        <v>1071</v>
      </c>
      <c r="D16" s="125">
        <v>1217</v>
      </c>
      <c r="E16" s="125">
        <v>1205</v>
      </c>
      <c r="F16" s="125">
        <v>1146</v>
      </c>
      <c r="G16" s="125">
        <v>1064</v>
      </c>
      <c r="H16" s="125">
        <v>1004</v>
      </c>
      <c r="I16" s="126">
        <v>986</v>
      </c>
      <c r="J16" s="126">
        <v>857</v>
      </c>
      <c r="K16" s="126">
        <v>695</v>
      </c>
      <c r="L16" s="126">
        <v>539</v>
      </c>
      <c r="M16" s="126">
        <v>518</v>
      </c>
      <c r="N16" s="126">
        <v>395</v>
      </c>
      <c r="O16" s="126">
        <v>359</v>
      </c>
      <c r="P16" s="126">
        <v>227</v>
      </c>
      <c r="Q16" s="126">
        <v>183</v>
      </c>
      <c r="R16" s="126">
        <v>128</v>
      </c>
      <c r="S16" s="126">
        <v>136</v>
      </c>
    </row>
    <row r="17" spans="1:19">
      <c r="A17" s="134" t="s">
        <v>10</v>
      </c>
      <c r="B17" s="125">
        <v>21176</v>
      </c>
      <c r="C17" s="125">
        <v>1647</v>
      </c>
      <c r="D17" s="125">
        <v>1766</v>
      </c>
      <c r="E17" s="125">
        <v>2016</v>
      </c>
      <c r="F17" s="125">
        <v>1946</v>
      </c>
      <c r="G17" s="125">
        <v>1833</v>
      </c>
      <c r="H17" s="125">
        <v>1640</v>
      </c>
      <c r="I17" s="126">
        <v>1631</v>
      </c>
      <c r="J17" s="126">
        <v>1420</v>
      </c>
      <c r="K17" s="126">
        <v>1329</v>
      </c>
      <c r="L17" s="126">
        <v>1123</v>
      </c>
      <c r="M17" s="126">
        <v>877</v>
      </c>
      <c r="N17" s="126">
        <v>836</v>
      </c>
      <c r="O17" s="126">
        <v>850</v>
      </c>
      <c r="P17" s="126">
        <v>690</v>
      </c>
      <c r="Q17" s="126">
        <v>560</v>
      </c>
      <c r="R17" s="126">
        <v>432</v>
      </c>
      <c r="S17" s="126">
        <v>580</v>
      </c>
    </row>
    <row r="18" spans="1:19">
      <c r="A18" s="134" t="s">
        <v>11</v>
      </c>
      <c r="B18" s="125">
        <v>17024</v>
      </c>
      <c r="C18" s="125">
        <v>1716</v>
      </c>
      <c r="D18" s="125">
        <v>1818</v>
      </c>
      <c r="E18" s="125">
        <v>1827</v>
      </c>
      <c r="F18" s="125">
        <v>1616</v>
      </c>
      <c r="G18" s="125">
        <v>1522</v>
      </c>
      <c r="H18" s="125">
        <v>1536</v>
      </c>
      <c r="I18" s="126">
        <v>1457</v>
      </c>
      <c r="J18" s="126">
        <v>1207</v>
      </c>
      <c r="K18" s="126">
        <v>985</v>
      </c>
      <c r="L18" s="126">
        <v>854</v>
      </c>
      <c r="M18" s="126">
        <v>629</v>
      </c>
      <c r="N18" s="126">
        <v>561</v>
      </c>
      <c r="O18" s="126">
        <v>437</v>
      </c>
      <c r="P18" s="126">
        <v>307</v>
      </c>
      <c r="Q18" s="126">
        <v>253</v>
      </c>
      <c r="R18" s="126">
        <v>140</v>
      </c>
      <c r="S18" s="126">
        <v>159</v>
      </c>
    </row>
    <row r="19" spans="1:19">
      <c r="A19" s="134" t="s">
        <v>12</v>
      </c>
      <c r="B19" s="125">
        <v>4164</v>
      </c>
      <c r="C19" s="125">
        <v>317</v>
      </c>
      <c r="D19" s="125">
        <v>431</v>
      </c>
      <c r="E19" s="125">
        <v>395</v>
      </c>
      <c r="F19" s="125">
        <v>372</v>
      </c>
      <c r="G19" s="125">
        <v>363</v>
      </c>
      <c r="H19" s="125">
        <v>364</v>
      </c>
      <c r="I19" s="126">
        <v>342</v>
      </c>
      <c r="J19" s="126">
        <v>276</v>
      </c>
      <c r="K19" s="126">
        <v>239</v>
      </c>
      <c r="L19" s="126">
        <v>197</v>
      </c>
      <c r="M19" s="126">
        <v>179</v>
      </c>
      <c r="N19" s="126">
        <v>163</v>
      </c>
      <c r="O19" s="126">
        <v>148</v>
      </c>
      <c r="P19" s="126">
        <v>140</v>
      </c>
      <c r="Q19" s="126">
        <v>100</v>
      </c>
      <c r="R19" s="126">
        <v>56</v>
      </c>
      <c r="S19" s="126">
        <v>82</v>
      </c>
    </row>
    <row r="20" spans="1:19">
      <c r="A20" s="134" t="s">
        <v>13</v>
      </c>
      <c r="B20" s="125">
        <v>120310</v>
      </c>
      <c r="C20" s="125">
        <v>9775</v>
      </c>
      <c r="D20" s="125">
        <v>10479</v>
      </c>
      <c r="E20" s="125">
        <v>11889</v>
      </c>
      <c r="F20" s="125">
        <v>11102</v>
      </c>
      <c r="G20" s="125">
        <v>10839</v>
      </c>
      <c r="H20" s="125">
        <v>10753</v>
      </c>
      <c r="I20" s="126">
        <v>10451</v>
      </c>
      <c r="J20" s="126">
        <v>9039</v>
      </c>
      <c r="K20" s="126">
        <v>8159</v>
      </c>
      <c r="L20" s="126">
        <v>6571</v>
      </c>
      <c r="M20" s="126">
        <v>5338</v>
      </c>
      <c r="N20" s="126">
        <v>4240</v>
      </c>
      <c r="O20" s="126">
        <v>3585</v>
      </c>
      <c r="P20" s="126">
        <v>2760</v>
      </c>
      <c r="Q20" s="126">
        <v>2154</v>
      </c>
      <c r="R20" s="126">
        <v>1357</v>
      </c>
      <c r="S20" s="126">
        <v>1819</v>
      </c>
    </row>
    <row r="21" spans="1:19">
      <c r="A21" s="134" t="s">
        <v>14</v>
      </c>
      <c r="B21" s="125">
        <v>50143</v>
      </c>
      <c r="C21" s="125">
        <v>3852</v>
      </c>
      <c r="D21" s="125">
        <v>4448</v>
      </c>
      <c r="E21" s="125">
        <v>4876</v>
      </c>
      <c r="F21" s="125">
        <v>4865</v>
      </c>
      <c r="G21" s="125">
        <v>4403</v>
      </c>
      <c r="H21" s="125">
        <v>4263</v>
      </c>
      <c r="I21" s="126">
        <v>3952</v>
      </c>
      <c r="J21" s="126">
        <v>3306</v>
      </c>
      <c r="K21" s="126">
        <v>3180</v>
      </c>
      <c r="L21" s="126">
        <v>2630</v>
      </c>
      <c r="M21" s="126">
        <v>2206</v>
      </c>
      <c r="N21" s="126">
        <v>1953</v>
      </c>
      <c r="O21" s="126">
        <v>1770</v>
      </c>
      <c r="P21" s="126">
        <v>1421</v>
      </c>
      <c r="Q21" s="126">
        <v>1166</v>
      </c>
      <c r="R21" s="126">
        <v>778</v>
      </c>
      <c r="S21" s="126">
        <v>1074</v>
      </c>
    </row>
    <row r="22" spans="1:19">
      <c r="A22" s="134" t="s">
        <v>15</v>
      </c>
      <c r="B22" s="125">
        <v>7373</v>
      </c>
      <c r="C22" s="125">
        <v>582</v>
      </c>
      <c r="D22" s="125">
        <v>617</v>
      </c>
      <c r="E22" s="125">
        <v>697</v>
      </c>
      <c r="F22" s="125">
        <v>794</v>
      </c>
      <c r="G22" s="125">
        <v>700</v>
      </c>
      <c r="H22" s="125">
        <v>582</v>
      </c>
      <c r="I22" s="126">
        <v>555</v>
      </c>
      <c r="J22" s="126">
        <v>530</v>
      </c>
      <c r="K22" s="126">
        <v>493</v>
      </c>
      <c r="L22" s="126">
        <v>377</v>
      </c>
      <c r="M22" s="126">
        <v>289</v>
      </c>
      <c r="N22" s="126">
        <v>260</v>
      </c>
      <c r="O22" s="126">
        <v>245</v>
      </c>
      <c r="P22" s="126">
        <v>215</v>
      </c>
      <c r="Q22" s="126">
        <v>190</v>
      </c>
      <c r="R22" s="126">
        <v>108</v>
      </c>
      <c r="S22" s="126">
        <v>139</v>
      </c>
    </row>
    <row r="23" spans="1:19">
      <c r="A23" s="61"/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</row>
    <row r="24" spans="1:19" ht="33.75">
      <c r="A24" s="80" t="s">
        <v>16</v>
      </c>
      <c r="B24" s="127">
        <v>291058</v>
      </c>
      <c r="C24" s="127">
        <v>22934</v>
      </c>
      <c r="D24" s="127">
        <v>25736</v>
      </c>
      <c r="E24" s="127">
        <v>29491</v>
      </c>
      <c r="F24" s="127">
        <v>28978</v>
      </c>
      <c r="G24" s="127">
        <v>25431</v>
      </c>
      <c r="H24" s="127">
        <v>23163</v>
      </c>
      <c r="I24" s="127">
        <v>21475</v>
      </c>
      <c r="J24" s="127">
        <v>18779</v>
      </c>
      <c r="K24" s="127">
        <v>17598</v>
      </c>
      <c r="L24" s="127">
        <v>14938</v>
      </c>
      <c r="M24" s="127">
        <v>12198</v>
      </c>
      <c r="N24" s="127">
        <v>10593</v>
      </c>
      <c r="O24" s="127">
        <v>10261</v>
      </c>
      <c r="P24" s="127">
        <v>8853</v>
      </c>
      <c r="Q24" s="127">
        <v>7847</v>
      </c>
      <c r="R24" s="127">
        <v>5289</v>
      </c>
      <c r="S24" s="127">
        <v>7494</v>
      </c>
    </row>
    <row r="25" spans="1:19">
      <c r="A25" s="134" t="s">
        <v>17</v>
      </c>
      <c r="B25" s="125">
        <v>13576</v>
      </c>
      <c r="C25" s="125">
        <v>1157</v>
      </c>
      <c r="D25" s="125">
        <v>1278</v>
      </c>
      <c r="E25" s="125">
        <v>1432</v>
      </c>
      <c r="F25" s="125">
        <v>1461</v>
      </c>
      <c r="G25" s="125">
        <v>1228</v>
      </c>
      <c r="H25" s="125">
        <v>1074</v>
      </c>
      <c r="I25" s="126">
        <v>993</v>
      </c>
      <c r="J25" s="126">
        <v>887</v>
      </c>
      <c r="K25" s="126">
        <v>768</v>
      </c>
      <c r="L25" s="126">
        <v>624</v>
      </c>
      <c r="M25" s="126">
        <v>519</v>
      </c>
      <c r="N25" s="126">
        <v>449</v>
      </c>
      <c r="O25" s="126">
        <v>460</v>
      </c>
      <c r="P25" s="126">
        <v>380</v>
      </c>
      <c r="Q25" s="126">
        <v>322</v>
      </c>
      <c r="R25" s="126">
        <v>211</v>
      </c>
      <c r="S25" s="126">
        <v>333</v>
      </c>
    </row>
    <row r="26" spans="1:19">
      <c r="A26" s="134" t="s">
        <v>18</v>
      </c>
      <c r="B26" s="125">
        <v>17224</v>
      </c>
      <c r="C26" s="125">
        <v>1294</v>
      </c>
      <c r="D26" s="125">
        <v>1417</v>
      </c>
      <c r="E26" s="125">
        <v>1782</v>
      </c>
      <c r="F26" s="125">
        <v>1820</v>
      </c>
      <c r="G26" s="125">
        <v>1422</v>
      </c>
      <c r="H26" s="125">
        <v>1238</v>
      </c>
      <c r="I26" s="126">
        <v>1197</v>
      </c>
      <c r="J26" s="126">
        <v>1073</v>
      </c>
      <c r="K26" s="126">
        <v>1127</v>
      </c>
      <c r="L26" s="126">
        <v>832</v>
      </c>
      <c r="M26" s="126">
        <v>771</v>
      </c>
      <c r="N26" s="126">
        <v>712</v>
      </c>
      <c r="O26" s="126">
        <v>651</v>
      </c>
      <c r="P26" s="126">
        <v>580</v>
      </c>
      <c r="Q26" s="126">
        <v>486</v>
      </c>
      <c r="R26" s="126">
        <v>345</v>
      </c>
      <c r="S26" s="126">
        <v>477</v>
      </c>
    </row>
    <row r="27" spans="1:19">
      <c r="A27" s="134" t="s">
        <v>19</v>
      </c>
      <c r="B27" s="125">
        <v>18879</v>
      </c>
      <c r="C27" s="125">
        <v>1617</v>
      </c>
      <c r="D27" s="125">
        <v>1905</v>
      </c>
      <c r="E27" s="125">
        <v>2158</v>
      </c>
      <c r="F27" s="125">
        <v>1978</v>
      </c>
      <c r="G27" s="125">
        <v>1609</v>
      </c>
      <c r="H27" s="125">
        <v>1426</v>
      </c>
      <c r="I27" s="126">
        <v>1375</v>
      </c>
      <c r="J27" s="126">
        <v>1145</v>
      </c>
      <c r="K27" s="126">
        <v>1084</v>
      </c>
      <c r="L27" s="126">
        <v>894</v>
      </c>
      <c r="M27" s="126">
        <v>701</v>
      </c>
      <c r="N27" s="126">
        <v>639</v>
      </c>
      <c r="O27" s="126">
        <v>591</v>
      </c>
      <c r="P27" s="126">
        <v>512</v>
      </c>
      <c r="Q27" s="126">
        <v>516</v>
      </c>
      <c r="R27" s="126">
        <v>296</v>
      </c>
      <c r="S27" s="126">
        <v>433</v>
      </c>
    </row>
    <row r="28" spans="1:19">
      <c r="A28" s="134" t="s">
        <v>20</v>
      </c>
      <c r="B28" s="125">
        <v>21851</v>
      </c>
      <c r="C28" s="125">
        <v>1687</v>
      </c>
      <c r="D28" s="125">
        <v>2097</v>
      </c>
      <c r="E28" s="125">
        <v>2279</v>
      </c>
      <c r="F28" s="125">
        <v>2193</v>
      </c>
      <c r="G28" s="125">
        <v>1834</v>
      </c>
      <c r="H28" s="125">
        <v>1665</v>
      </c>
      <c r="I28" s="126">
        <v>1547</v>
      </c>
      <c r="J28" s="126">
        <v>1392</v>
      </c>
      <c r="K28" s="126">
        <v>1368</v>
      </c>
      <c r="L28" s="126">
        <v>1158</v>
      </c>
      <c r="M28" s="126">
        <v>948</v>
      </c>
      <c r="N28" s="126">
        <v>749</v>
      </c>
      <c r="O28" s="126">
        <v>771</v>
      </c>
      <c r="P28" s="126">
        <v>615</v>
      </c>
      <c r="Q28" s="126">
        <v>575</v>
      </c>
      <c r="R28" s="126">
        <v>407</v>
      </c>
      <c r="S28" s="126">
        <v>566</v>
      </c>
    </row>
    <row r="29" spans="1:19">
      <c r="A29" s="134" t="s">
        <v>21</v>
      </c>
      <c r="B29" s="125">
        <v>17093</v>
      </c>
      <c r="C29" s="125">
        <v>1210</v>
      </c>
      <c r="D29" s="125">
        <v>1424</v>
      </c>
      <c r="E29" s="125">
        <v>1618</v>
      </c>
      <c r="F29" s="125">
        <v>1626</v>
      </c>
      <c r="G29" s="125">
        <v>1488</v>
      </c>
      <c r="H29" s="125">
        <v>1319</v>
      </c>
      <c r="I29" s="126">
        <v>1324</v>
      </c>
      <c r="J29" s="126">
        <v>1070</v>
      </c>
      <c r="K29" s="126">
        <v>983</v>
      </c>
      <c r="L29" s="126">
        <v>862</v>
      </c>
      <c r="M29" s="126">
        <v>702</v>
      </c>
      <c r="N29" s="126">
        <v>730</v>
      </c>
      <c r="O29" s="126">
        <v>701</v>
      </c>
      <c r="P29" s="126">
        <v>610</v>
      </c>
      <c r="Q29" s="126">
        <v>536</v>
      </c>
      <c r="R29" s="126">
        <v>359</v>
      </c>
      <c r="S29" s="126">
        <v>531</v>
      </c>
    </row>
    <row r="30" spans="1:19">
      <c r="A30" s="134" t="s">
        <v>22</v>
      </c>
      <c r="B30" s="125">
        <v>5111</v>
      </c>
      <c r="C30" s="125">
        <v>397</v>
      </c>
      <c r="D30" s="125">
        <v>566</v>
      </c>
      <c r="E30" s="125">
        <v>545</v>
      </c>
      <c r="F30" s="125">
        <v>529</v>
      </c>
      <c r="G30" s="125">
        <v>373</v>
      </c>
      <c r="H30" s="125">
        <v>417</v>
      </c>
      <c r="I30" s="126">
        <v>380</v>
      </c>
      <c r="J30" s="126">
        <v>315</v>
      </c>
      <c r="K30" s="126">
        <v>259</v>
      </c>
      <c r="L30" s="126">
        <v>266</v>
      </c>
      <c r="M30" s="126">
        <v>217</v>
      </c>
      <c r="N30" s="126">
        <v>166</v>
      </c>
      <c r="O30" s="126">
        <v>180</v>
      </c>
      <c r="P30" s="126">
        <v>156</v>
      </c>
      <c r="Q30" s="126">
        <v>129</v>
      </c>
      <c r="R30" s="126">
        <v>99</v>
      </c>
      <c r="S30" s="126">
        <v>117</v>
      </c>
    </row>
    <row r="31" spans="1:19">
      <c r="A31" s="134" t="s">
        <v>23</v>
      </c>
      <c r="B31" s="125">
        <v>16748</v>
      </c>
      <c r="C31" s="125">
        <v>1354</v>
      </c>
      <c r="D31" s="125">
        <v>1568</v>
      </c>
      <c r="E31" s="125">
        <v>1800</v>
      </c>
      <c r="F31" s="125">
        <v>1758</v>
      </c>
      <c r="G31" s="125">
        <v>1427</v>
      </c>
      <c r="H31" s="125">
        <v>1195</v>
      </c>
      <c r="I31" s="126">
        <v>1030</v>
      </c>
      <c r="J31" s="126">
        <v>919</v>
      </c>
      <c r="K31" s="126">
        <v>979</v>
      </c>
      <c r="L31" s="126">
        <v>927</v>
      </c>
      <c r="M31" s="126">
        <v>681</v>
      </c>
      <c r="N31" s="126">
        <v>554</v>
      </c>
      <c r="O31" s="126">
        <v>647</v>
      </c>
      <c r="P31" s="126">
        <v>549</v>
      </c>
      <c r="Q31" s="126">
        <v>566</v>
      </c>
      <c r="R31" s="126">
        <v>337</v>
      </c>
      <c r="S31" s="126">
        <v>457</v>
      </c>
    </row>
    <row r="32" spans="1:19">
      <c r="A32" s="134" t="s">
        <v>24</v>
      </c>
      <c r="B32" s="125">
        <v>7220</v>
      </c>
      <c r="C32" s="125">
        <v>546</v>
      </c>
      <c r="D32" s="125">
        <v>603</v>
      </c>
      <c r="E32" s="125">
        <v>714</v>
      </c>
      <c r="F32" s="125">
        <v>760</v>
      </c>
      <c r="G32" s="125">
        <v>600</v>
      </c>
      <c r="H32" s="125">
        <v>547</v>
      </c>
      <c r="I32" s="126">
        <v>513</v>
      </c>
      <c r="J32" s="126">
        <v>515</v>
      </c>
      <c r="K32" s="126">
        <v>478</v>
      </c>
      <c r="L32" s="126">
        <v>378</v>
      </c>
      <c r="M32" s="126">
        <v>285</v>
      </c>
      <c r="N32" s="126">
        <v>263</v>
      </c>
      <c r="O32" s="126">
        <v>259</v>
      </c>
      <c r="P32" s="126">
        <v>241</v>
      </c>
      <c r="Q32" s="126">
        <v>196</v>
      </c>
      <c r="R32" s="126">
        <v>131</v>
      </c>
      <c r="S32" s="126">
        <v>191</v>
      </c>
    </row>
    <row r="33" spans="1:19">
      <c r="A33" s="134" t="s">
        <v>295</v>
      </c>
      <c r="B33" s="125">
        <v>10262</v>
      </c>
      <c r="C33" s="125">
        <v>756</v>
      </c>
      <c r="D33" s="125">
        <v>769</v>
      </c>
      <c r="E33" s="125">
        <v>976</v>
      </c>
      <c r="F33" s="125">
        <v>985</v>
      </c>
      <c r="G33" s="125">
        <v>977</v>
      </c>
      <c r="H33" s="125">
        <v>899</v>
      </c>
      <c r="I33" s="126">
        <v>878</v>
      </c>
      <c r="J33" s="126">
        <v>689</v>
      </c>
      <c r="K33" s="126">
        <v>647</v>
      </c>
      <c r="L33" s="126">
        <v>536</v>
      </c>
      <c r="M33" s="126">
        <v>359</v>
      </c>
      <c r="N33" s="126">
        <v>365</v>
      </c>
      <c r="O33" s="126">
        <v>365</v>
      </c>
      <c r="P33" s="126">
        <v>330</v>
      </c>
      <c r="Q33" s="126">
        <v>290</v>
      </c>
      <c r="R33" s="126">
        <v>180</v>
      </c>
      <c r="S33" s="126">
        <v>261</v>
      </c>
    </row>
    <row r="34" spans="1:19">
      <c r="A34" s="134" t="s">
        <v>26</v>
      </c>
      <c r="B34" s="125">
        <v>7058</v>
      </c>
      <c r="C34" s="125">
        <v>589</v>
      </c>
      <c r="D34" s="125">
        <v>668</v>
      </c>
      <c r="E34" s="125">
        <v>777</v>
      </c>
      <c r="F34" s="125">
        <v>790</v>
      </c>
      <c r="G34" s="125">
        <v>587</v>
      </c>
      <c r="H34" s="125">
        <v>511</v>
      </c>
      <c r="I34" s="126">
        <v>430</v>
      </c>
      <c r="J34" s="126">
        <v>430</v>
      </c>
      <c r="K34" s="126">
        <v>424</v>
      </c>
      <c r="L34" s="126">
        <v>353</v>
      </c>
      <c r="M34" s="126">
        <v>302</v>
      </c>
      <c r="N34" s="126">
        <v>253</v>
      </c>
      <c r="O34" s="126">
        <v>250</v>
      </c>
      <c r="P34" s="126">
        <v>224</v>
      </c>
      <c r="Q34" s="126">
        <v>173</v>
      </c>
      <c r="R34" s="126">
        <v>126</v>
      </c>
      <c r="S34" s="126">
        <v>171</v>
      </c>
    </row>
    <row r="35" spans="1:19">
      <c r="A35" s="134" t="s">
        <v>27</v>
      </c>
      <c r="B35" s="125">
        <v>6889</v>
      </c>
      <c r="C35" s="125">
        <v>570</v>
      </c>
      <c r="D35" s="125">
        <v>623</v>
      </c>
      <c r="E35" s="125">
        <v>771</v>
      </c>
      <c r="F35" s="125">
        <v>712</v>
      </c>
      <c r="G35" s="125">
        <v>617</v>
      </c>
      <c r="H35" s="125">
        <v>533</v>
      </c>
      <c r="I35" s="126">
        <v>502</v>
      </c>
      <c r="J35" s="126">
        <v>456</v>
      </c>
      <c r="K35" s="126">
        <v>362</v>
      </c>
      <c r="L35" s="126">
        <v>324</v>
      </c>
      <c r="M35" s="126">
        <v>256</v>
      </c>
      <c r="N35" s="126">
        <v>250</v>
      </c>
      <c r="O35" s="126">
        <v>231</v>
      </c>
      <c r="P35" s="126">
        <v>205</v>
      </c>
      <c r="Q35" s="126">
        <v>166</v>
      </c>
      <c r="R35" s="126">
        <v>124</v>
      </c>
      <c r="S35" s="126">
        <v>187</v>
      </c>
    </row>
    <row r="36" spans="1:19">
      <c r="A36" s="134" t="s">
        <v>28</v>
      </c>
      <c r="B36" s="125">
        <v>10517</v>
      </c>
      <c r="C36" s="125">
        <v>890</v>
      </c>
      <c r="D36" s="125">
        <v>988</v>
      </c>
      <c r="E36" s="125">
        <v>1236</v>
      </c>
      <c r="F36" s="125">
        <v>1115</v>
      </c>
      <c r="G36" s="125">
        <v>875</v>
      </c>
      <c r="H36" s="125">
        <v>754</v>
      </c>
      <c r="I36" s="126">
        <v>701</v>
      </c>
      <c r="J36" s="126">
        <v>628</v>
      </c>
      <c r="K36" s="126">
        <v>552</v>
      </c>
      <c r="L36" s="126">
        <v>488</v>
      </c>
      <c r="M36" s="126">
        <v>412</v>
      </c>
      <c r="N36" s="126">
        <v>354</v>
      </c>
      <c r="O36" s="126">
        <v>417</v>
      </c>
      <c r="P36" s="126">
        <v>319</v>
      </c>
      <c r="Q36" s="126">
        <v>289</v>
      </c>
      <c r="R36" s="126">
        <v>175</v>
      </c>
      <c r="S36" s="126">
        <v>324</v>
      </c>
    </row>
    <row r="37" spans="1:19">
      <c r="A37" s="134" t="s">
        <v>29</v>
      </c>
      <c r="B37" s="125">
        <v>3638</v>
      </c>
      <c r="C37" s="125">
        <v>265</v>
      </c>
      <c r="D37" s="125">
        <v>328</v>
      </c>
      <c r="E37" s="125">
        <v>383</v>
      </c>
      <c r="F37" s="125">
        <v>369</v>
      </c>
      <c r="G37" s="125">
        <v>292</v>
      </c>
      <c r="H37" s="125">
        <v>271</v>
      </c>
      <c r="I37" s="126">
        <v>220</v>
      </c>
      <c r="J37" s="126">
        <v>209</v>
      </c>
      <c r="K37" s="126">
        <v>232</v>
      </c>
      <c r="L37" s="126">
        <v>194</v>
      </c>
      <c r="M37" s="126">
        <v>143</v>
      </c>
      <c r="N37" s="126">
        <v>133</v>
      </c>
      <c r="O37" s="126">
        <v>142</v>
      </c>
      <c r="P37" s="126">
        <v>148</v>
      </c>
      <c r="Q37" s="126">
        <v>119</v>
      </c>
      <c r="R37" s="126">
        <v>69</v>
      </c>
      <c r="S37" s="126">
        <v>121</v>
      </c>
    </row>
    <row r="38" spans="1:19">
      <c r="A38" s="134" t="s">
        <v>30</v>
      </c>
      <c r="B38" s="125">
        <v>55326</v>
      </c>
      <c r="C38" s="125">
        <v>4168</v>
      </c>
      <c r="D38" s="125">
        <v>4388</v>
      </c>
      <c r="E38" s="125">
        <v>5008</v>
      </c>
      <c r="F38" s="125">
        <v>5102</v>
      </c>
      <c r="G38" s="125">
        <v>5114</v>
      </c>
      <c r="H38" s="125">
        <v>5049</v>
      </c>
      <c r="I38" s="126">
        <v>4609</v>
      </c>
      <c r="J38" s="126">
        <v>4090</v>
      </c>
      <c r="K38" s="126">
        <v>3757</v>
      </c>
      <c r="L38" s="126">
        <v>3010</v>
      </c>
      <c r="M38" s="126">
        <v>2465</v>
      </c>
      <c r="N38" s="126">
        <v>1934</v>
      </c>
      <c r="O38" s="126">
        <v>1732</v>
      </c>
      <c r="P38" s="126">
        <v>1497</v>
      </c>
      <c r="Q38" s="126">
        <v>1299</v>
      </c>
      <c r="R38" s="126">
        <v>924</v>
      </c>
      <c r="S38" s="126">
        <v>1180</v>
      </c>
    </row>
    <row r="39" spans="1:19">
      <c r="A39" s="134" t="s">
        <v>31</v>
      </c>
      <c r="B39" s="125">
        <v>3942</v>
      </c>
      <c r="C39" s="125">
        <v>340</v>
      </c>
      <c r="D39" s="125">
        <v>316</v>
      </c>
      <c r="E39" s="125">
        <v>375</v>
      </c>
      <c r="F39" s="125">
        <v>409</v>
      </c>
      <c r="G39" s="125">
        <v>391</v>
      </c>
      <c r="H39" s="125">
        <v>313</v>
      </c>
      <c r="I39" s="126">
        <v>300</v>
      </c>
      <c r="J39" s="126">
        <v>237</v>
      </c>
      <c r="K39" s="126">
        <v>223</v>
      </c>
      <c r="L39" s="126">
        <v>220</v>
      </c>
      <c r="M39" s="126">
        <v>137</v>
      </c>
      <c r="N39" s="126">
        <v>128</v>
      </c>
      <c r="O39" s="126">
        <v>128</v>
      </c>
      <c r="P39" s="126">
        <v>135</v>
      </c>
      <c r="Q39" s="126">
        <v>106</v>
      </c>
      <c r="R39" s="126">
        <v>73</v>
      </c>
      <c r="S39" s="126">
        <v>111</v>
      </c>
    </row>
    <row r="40" spans="1:19">
      <c r="A40" s="134" t="s">
        <v>32</v>
      </c>
      <c r="B40" s="125">
        <v>9469</v>
      </c>
      <c r="C40" s="125">
        <v>715</v>
      </c>
      <c r="D40" s="125">
        <v>854</v>
      </c>
      <c r="E40" s="125">
        <v>885</v>
      </c>
      <c r="F40" s="125">
        <v>873</v>
      </c>
      <c r="G40" s="125">
        <v>867</v>
      </c>
      <c r="H40" s="125">
        <v>764</v>
      </c>
      <c r="I40" s="126">
        <v>759</v>
      </c>
      <c r="J40" s="126">
        <v>631</v>
      </c>
      <c r="K40" s="126">
        <v>583</v>
      </c>
      <c r="L40" s="126">
        <v>483</v>
      </c>
      <c r="M40" s="126">
        <v>385</v>
      </c>
      <c r="N40" s="126">
        <v>353</v>
      </c>
      <c r="O40" s="126">
        <v>344</v>
      </c>
      <c r="P40" s="126">
        <v>294</v>
      </c>
      <c r="Q40" s="126">
        <v>261</v>
      </c>
      <c r="R40" s="126">
        <v>176</v>
      </c>
      <c r="S40" s="126">
        <v>242</v>
      </c>
    </row>
    <row r="41" spans="1:19">
      <c r="A41" s="134" t="s">
        <v>33</v>
      </c>
      <c r="B41" s="125">
        <v>6978</v>
      </c>
      <c r="C41" s="125">
        <v>661</v>
      </c>
      <c r="D41" s="125">
        <v>651</v>
      </c>
      <c r="E41" s="125">
        <v>767</v>
      </c>
      <c r="F41" s="125">
        <v>714</v>
      </c>
      <c r="G41" s="125">
        <v>705</v>
      </c>
      <c r="H41" s="125">
        <v>576</v>
      </c>
      <c r="I41" s="126">
        <v>510</v>
      </c>
      <c r="J41" s="126">
        <v>418</v>
      </c>
      <c r="K41" s="126">
        <v>382</v>
      </c>
      <c r="L41" s="126">
        <v>296</v>
      </c>
      <c r="M41" s="126">
        <v>283</v>
      </c>
      <c r="N41" s="126">
        <v>221</v>
      </c>
      <c r="O41" s="126">
        <v>213</v>
      </c>
      <c r="P41" s="126">
        <v>151</v>
      </c>
      <c r="Q41" s="126">
        <v>155</v>
      </c>
      <c r="R41" s="126">
        <v>117</v>
      </c>
      <c r="S41" s="126">
        <v>158</v>
      </c>
    </row>
    <row r="42" spans="1:19">
      <c r="A42" s="134" t="s">
        <v>34</v>
      </c>
      <c r="B42" s="125">
        <v>5155</v>
      </c>
      <c r="C42" s="125">
        <v>412</v>
      </c>
      <c r="D42" s="125">
        <v>468</v>
      </c>
      <c r="E42" s="125">
        <v>534</v>
      </c>
      <c r="F42" s="125">
        <v>572</v>
      </c>
      <c r="G42" s="125">
        <v>456</v>
      </c>
      <c r="H42" s="125">
        <v>452</v>
      </c>
      <c r="I42" s="126">
        <v>346</v>
      </c>
      <c r="J42" s="126">
        <v>280</v>
      </c>
      <c r="K42" s="126">
        <v>274</v>
      </c>
      <c r="L42" s="126">
        <v>256</v>
      </c>
      <c r="M42" s="126">
        <v>242</v>
      </c>
      <c r="N42" s="126">
        <v>221</v>
      </c>
      <c r="O42" s="126">
        <v>176</v>
      </c>
      <c r="P42" s="126">
        <v>132</v>
      </c>
      <c r="Q42" s="126">
        <v>114</v>
      </c>
      <c r="R42" s="126">
        <v>94</v>
      </c>
      <c r="S42" s="126">
        <v>126</v>
      </c>
    </row>
    <row r="43" spans="1:19">
      <c r="A43" s="134" t="s">
        <v>35</v>
      </c>
      <c r="B43" s="125">
        <v>10326</v>
      </c>
      <c r="C43" s="125">
        <v>836</v>
      </c>
      <c r="D43" s="125">
        <v>832</v>
      </c>
      <c r="E43" s="125">
        <v>1056</v>
      </c>
      <c r="F43" s="125">
        <v>1057</v>
      </c>
      <c r="G43" s="125">
        <v>929</v>
      </c>
      <c r="H43" s="125">
        <v>813</v>
      </c>
      <c r="I43" s="126">
        <v>766</v>
      </c>
      <c r="J43" s="126">
        <v>641</v>
      </c>
      <c r="K43" s="126">
        <v>618</v>
      </c>
      <c r="L43" s="126">
        <v>550</v>
      </c>
      <c r="M43" s="126">
        <v>450</v>
      </c>
      <c r="N43" s="126">
        <v>401</v>
      </c>
      <c r="O43" s="126">
        <v>348</v>
      </c>
      <c r="P43" s="126">
        <v>302</v>
      </c>
      <c r="Q43" s="126">
        <v>254</v>
      </c>
      <c r="R43" s="126">
        <v>194</v>
      </c>
      <c r="S43" s="126">
        <v>279</v>
      </c>
    </row>
    <row r="44" spans="1:19">
      <c r="A44" s="134" t="s">
        <v>36</v>
      </c>
      <c r="B44" s="125">
        <v>3266</v>
      </c>
      <c r="C44" s="125">
        <v>276</v>
      </c>
      <c r="D44" s="125">
        <v>298</v>
      </c>
      <c r="E44" s="125">
        <v>354</v>
      </c>
      <c r="F44" s="125">
        <v>345</v>
      </c>
      <c r="G44" s="125">
        <v>290</v>
      </c>
      <c r="H44" s="125">
        <v>285</v>
      </c>
      <c r="I44" s="126">
        <v>251</v>
      </c>
      <c r="J44" s="126">
        <v>203</v>
      </c>
      <c r="K44" s="126">
        <v>165</v>
      </c>
      <c r="L44" s="126">
        <v>143</v>
      </c>
      <c r="M44" s="126">
        <v>129</v>
      </c>
      <c r="N44" s="126">
        <v>110</v>
      </c>
      <c r="O44" s="126">
        <v>118</v>
      </c>
      <c r="P44" s="126">
        <v>85</v>
      </c>
      <c r="Q44" s="126">
        <v>76</v>
      </c>
      <c r="R44" s="126">
        <v>58</v>
      </c>
      <c r="S44" s="126">
        <v>80</v>
      </c>
    </row>
    <row r="45" spans="1:19">
      <c r="A45" s="134" t="s">
        <v>37</v>
      </c>
      <c r="B45" s="125">
        <v>3204</v>
      </c>
      <c r="C45" s="125">
        <v>244</v>
      </c>
      <c r="D45" s="125">
        <v>289</v>
      </c>
      <c r="E45" s="125">
        <v>329</v>
      </c>
      <c r="F45" s="125">
        <v>307</v>
      </c>
      <c r="G45" s="125">
        <v>281</v>
      </c>
      <c r="H45" s="125">
        <v>254</v>
      </c>
      <c r="I45" s="126">
        <v>214</v>
      </c>
      <c r="J45" s="126">
        <v>226</v>
      </c>
      <c r="K45" s="126">
        <v>171</v>
      </c>
      <c r="L45" s="126">
        <v>155</v>
      </c>
      <c r="M45" s="126">
        <v>136</v>
      </c>
      <c r="N45" s="126">
        <v>125</v>
      </c>
      <c r="O45" s="126">
        <v>113</v>
      </c>
      <c r="P45" s="126">
        <v>97</v>
      </c>
      <c r="Q45" s="126">
        <v>103</v>
      </c>
      <c r="R45" s="126">
        <v>57</v>
      </c>
      <c r="S45" s="126">
        <v>103</v>
      </c>
    </row>
    <row r="46" spans="1:19">
      <c r="A46" s="134" t="s">
        <v>38</v>
      </c>
      <c r="B46" s="125">
        <v>6238</v>
      </c>
      <c r="C46" s="125">
        <v>529</v>
      </c>
      <c r="D46" s="125">
        <v>597</v>
      </c>
      <c r="E46" s="125">
        <v>690</v>
      </c>
      <c r="F46" s="125">
        <v>650</v>
      </c>
      <c r="G46" s="125">
        <v>495</v>
      </c>
      <c r="H46" s="125">
        <v>393</v>
      </c>
      <c r="I46" s="126">
        <v>394</v>
      </c>
      <c r="J46" s="126">
        <v>375</v>
      </c>
      <c r="K46" s="126">
        <v>344</v>
      </c>
      <c r="L46" s="126">
        <v>304</v>
      </c>
      <c r="M46" s="126">
        <v>311</v>
      </c>
      <c r="N46" s="126">
        <v>236</v>
      </c>
      <c r="O46" s="126">
        <v>227</v>
      </c>
      <c r="P46" s="126">
        <v>225</v>
      </c>
      <c r="Q46" s="126">
        <v>185</v>
      </c>
      <c r="R46" s="126">
        <v>95</v>
      </c>
      <c r="S46" s="126">
        <v>188</v>
      </c>
    </row>
    <row r="47" spans="1:19">
      <c r="A47" s="134" t="s">
        <v>39</v>
      </c>
      <c r="B47" s="125">
        <v>4395</v>
      </c>
      <c r="C47" s="125">
        <v>320</v>
      </c>
      <c r="D47" s="125">
        <v>415</v>
      </c>
      <c r="E47" s="125">
        <v>421</v>
      </c>
      <c r="F47" s="125">
        <v>398</v>
      </c>
      <c r="G47" s="125">
        <v>341</v>
      </c>
      <c r="H47" s="125">
        <v>336</v>
      </c>
      <c r="I47" s="126">
        <v>306</v>
      </c>
      <c r="J47" s="126">
        <v>313</v>
      </c>
      <c r="K47" s="126">
        <v>267</v>
      </c>
      <c r="L47" s="126">
        <v>211</v>
      </c>
      <c r="M47" s="126">
        <v>164</v>
      </c>
      <c r="N47" s="126">
        <v>163</v>
      </c>
      <c r="O47" s="126">
        <v>190</v>
      </c>
      <c r="P47" s="126">
        <v>171</v>
      </c>
      <c r="Q47" s="126">
        <v>147</v>
      </c>
      <c r="R47" s="126">
        <v>97</v>
      </c>
      <c r="S47" s="126">
        <v>135</v>
      </c>
    </row>
    <row r="48" spans="1:19">
      <c r="A48" s="134" t="s">
        <v>40</v>
      </c>
      <c r="B48" s="125">
        <v>26693</v>
      </c>
      <c r="C48" s="125">
        <v>2101</v>
      </c>
      <c r="D48" s="125">
        <v>2394</v>
      </c>
      <c r="E48" s="125">
        <v>2601</v>
      </c>
      <c r="F48" s="125">
        <v>2455</v>
      </c>
      <c r="G48" s="125">
        <v>2233</v>
      </c>
      <c r="H48" s="125">
        <v>2079</v>
      </c>
      <c r="I48" s="126">
        <v>1930</v>
      </c>
      <c r="J48" s="126">
        <v>1637</v>
      </c>
      <c r="K48" s="126">
        <v>1551</v>
      </c>
      <c r="L48" s="126">
        <v>1474</v>
      </c>
      <c r="M48" s="126">
        <v>1200</v>
      </c>
      <c r="N48" s="126">
        <v>1084</v>
      </c>
      <c r="O48" s="126">
        <v>1007</v>
      </c>
      <c r="P48" s="126">
        <v>895</v>
      </c>
      <c r="Q48" s="126">
        <v>784</v>
      </c>
      <c r="R48" s="126">
        <v>545</v>
      </c>
      <c r="S48" s="126">
        <v>723</v>
      </c>
    </row>
    <row r="49" spans="1:19">
      <c r="A49" s="61"/>
      <c r="B49" s="125"/>
      <c r="C49" s="125"/>
      <c r="D49" s="125"/>
      <c r="E49" s="125"/>
      <c r="F49" s="125"/>
      <c r="G49" s="125"/>
      <c r="H49" s="125"/>
      <c r="I49" s="125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spans="1:19" ht="33.75">
      <c r="A50" s="80" t="s">
        <v>41</v>
      </c>
      <c r="B50" s="127">
        <v>841378</v>
      </c>
      <c r="C50" s="127">
        <v>65778</v>
      </c>
      <c r="D50" s="127">
        <v>70859</v>
      </c>
      <c r="E50" s="127">
        <v>78743</v>
      </c>
      <c r="F50" s="127">
        <v>80325</v>
      </c>
      <c r="G50" s="127">
        <v>77320</v>
      </c>
      <c r="H50" s="127">
        <v>72224</v>
      </c>
      <c r="I50" s="127">
        <v>63950</v>
      </c>
      <c r="J50" s="127">
        <v>56450</v>
      </c>
      <c r="K50" s="127">
        <v>53739</v>
      </c>
      <c r="L50" s="127">
        <v>47415</v>
      </c>
      <c r="M50" s="127">
        <v>38139</v>
      </c>
      <c r="N50" s="127">
        <v>32305</v>
      </c>
      <c r="O50" s="127">
        <v>29524</v>
      </c>
      <c r="P50" s="127">
        <v>22686</v>
      </c>
      <c r="Q50" s="127">
        <v>19312</v>
      </c>
      <c r="R50" s="127">
        <v>12820</v>
      </c>
      <c r="S50" s="127">
        <v>19789</v>
      </c>
    </row>
    <row r="51" spans="1:19">
      <c r="A51" s="134" t="s">
        <v>42</v>
      </c>
      <c r="B51" s="125">
        <v>28479</v>
      </c>
      <c r="C51" s="125">
        <v>2261</v>
      </c>
      <c r="D51" s="125">
        <v>2535</v>
      </c>
      <c r="E51" s="125">
        <v>2941</v>
      </c>
      <c r="F51" s="125">
        <v>2962</v>
      </c>
      <c r="G51" s="125">
        <v>2297</v>
      </c>
      <c r="H51" s="125">
        <v>2214</v>
      </c>
      <c r="I51" s="126">
        <v>1972</v>
      </c>
      <c r="J51" s="126">
        <v>1756</v>
      </c>
      <c r="K51" s="126">
        <v>1687</v>
      </c>
      <c r="L51" s="126">
        <v>1471</v>
      </c>
      <c r="M51" s="126">
        <v>1187</v>
      </c>
      <c r="N51" s="126">
        <v>1127</v>
      </c>
      <c r="O51" s="126">
        <v>1010</v>
      </c>
      <c r="P51" s="126">
        <v>906</v>
      </c>
      <c r="Q51" s="126">
        <v>781</v>
      </c>
      <c r="R51" s="126">
        <v>566</v>
      </c>
      <c r="S51" s="126">
        <v>806</v>
      </c>
    </row>
    <row r="52" spans="1:19">
      <c r="A52" s="134" t="s">
        <v>43</v>
      </c>
      <c r="B52" s="125">
        <v>19681</v>
      </c>
      <c r="C52" s="125">
        <v>1656</v>
      </c>
      <c r="D52" s="125">
        <v>1855</v>
      </c>
      <c r="E52" s="125">
        <v>1923</v>
      </c>
      <c r="F52" s="125">
        <v>1938</v>
      </c>
      <c r="G52" s="125">
        <v>1787</v>
      </c>
      <c r="H52" s="125">
        <v>1660</v>
      </c>
      <c r="I52" s="126">
        <v>1384</v>
      </c>
      <c r="J52" s="126">
        <v>1205</v>
      </c>
      <c r="K52" s="126">
        <v>1165</v>
      </c>
      <c r="L52" s="126">
        <v>988</v>
      </c>
      <c r="M52" s="126">
        <v>827</v>
      </c>
      <c r="N52" s="126">
        <v>718</v>
      </c>
      <c r="O52" s="126">
        <v>701</v>
      </c>
      <c r="P52" s="126">
        <v>562</v>
      </c>
      <c r="Q52" s="126">
        <v>476</v>
      </c>
      <c r="R52" s="126">
        <v>335</v>
      </c>
      <c r="S52" s="126">
        <v>501</v>
      </c>
    </row>
    <row r="53" spans="1:19">
      <c r="A53" s="134" t="s">
        <v>44</v>
      </c>
      <c r="B53" s="125">
        <v>5239</v>
      </c>
      <c r="C53" s="125">
        <v>420</v>
      </c>
      <c r="D53" s="125">
        <v>442</v>
      </c>
      <c r="E53" s="125">
        <v>521</v>
      </c>
      <c r="F53" s="125">
        <v>541</v>
      </c>
      <c r="G53" s="125">
        <v>441</v>
      </c>
      <c r="H53" s="125">
        <v>372</v>
      </c>
      <c r="I53" s="126">
        <v>389</v>
      </c>
      <c r="J53" s="126">
        <v>348</v>
      </c>
      <c r="K53" s="126">
        <v>368</v>
      </c>
      <c r="L53" s="126">
        <v>301</v>
      </c>
      <c r="M53" s="126">
        <v>211</v>
      </c>
      <c r="N53" s="126">
        <v>184</v>
      </c>
      <c r="O53" s="126">
        <v>162</v>
      </c>
      <c r="P53" s="126">
        <v>147</v>
      </c>
      <c r="Q53" s="126">
        <v>124</v>
      </c>
      <c r="R53" s="126">
        <v>83</v>
      </c>
      <c r="S53" s="126">
        <v>185</v>
      </c>
    </row>
    <row r="54" spans="1:19">
      <c r="A54" s="134" t="s">
        <v>45</v>
      </c>
      <c r="B54" s="125">
        <v>2366</v>
      </c>
      <c r="C54" s="125">
        <v>221</v>
      </c>
      <c r="D54" s="125">
        <v>229</v>
      </c>
      <c r="E54" s="125">
        <v>227</v>
      </c>
      <c r="F54" s="125">
        <v>243</v>
      </c>
      <c r="G54" s="125">
        <v>220</v>
      </c>
      <c r="H54" s="125">
        <v>186</v>
      </c>
      <c r="I54" s="126">
        <v>177</v>
      </c>
      <c r="J54" s="126">
        <v>138</v>
      </c>
      <c r="K54" s="126">
        <v>115</v>
      </c>
      <c r="L54" s="126">
        <v>120</v>
      </c>
      <c r="M54" s="126">
        <v>99</v>
      </c>
      <c r="N54" s="126">
        <v>81</v>
      </c>
      <c r="O54" s="126">
        <v>99</v>
      </c>
      <c r="P54" s="126">
        <v>66</v>
      </c>
      <c r="Q54" s="126">
        <v>62</v>
      </c>
      <c r="R54" s="126">
        <v>37</v>
      </c>
      <c r="S54" s="126">
        <v>46</v>
      </c>
    </row>
    <row r="55" spans="1:19">
      <c r="A55" s="134" t="s">
        <v>46</v>
      </c>
      <c r="B55" s="125">
        <v>12653</v>
      </c>
      <c r="C55" s="125">
        <v>967</v>
      </c>
      <c r="D55" s="125">
        <v>1072</v>
      </c>
      <c r="E55" s="125">
        <v>1169</v>
      </c>
      <c r="F55" s="125">
        <v>1219</v>
      </c>
      <c r="G55" s="125">
        <v>1011</v>
      </c>
      <c r="H55" s="125">
        <v>912</v>
      </c>
      <c r="I55" s="126">
        <v>803</v>
      </c>
      <c r="J55" s="126">
        <v>778</v>
      </c>
      <c r="K55" s="126">
        <v>669</v>
      </c>
      <c r="L55" s="126">
        <v>619</v>
      </c>
      <c r="M55" s="126">
        <v>568</v>
      </c>
      <c r="N55" s="126">
        <v>544</v>
      </c>
      <c r="O55" s="126">
        <v>580</v>
      </c>
      <c r="P55" s="126">
        <v>517</v>
      </c>
      <c r="Q55" s="126">
        <v>440</v>
      </c>
      <c r="R55" s="126">
        <v>292</v>
      </c>
      <c r="S55" s="126">
        <v>493</v>
      </c>
    </row>
    <row r="56" spans="1:19">
      <c r="A56" s="134" t="s">
        <v>47</v>
      </c>
      <c r="B56" s="125">
        <v>23829</v>
      </c>
      <c r="C56" s="125">
        <v>1995</v>
      </c>
      <c r="D56" s="125">
        <v>2079</v>
      </c>
      <c r="E56" s="125">
        <v>2268</v>
      </c>
      <c r="F56" s="125">
        <v>2489</v>
      </c>
      <c r="G56" s="125">
        <v>2219</v>
      </c>
      <c r="H56" s="125">
        <v>2057</v>
      </c>
      <c r="I56" s="126">
        <v>1677</v>
      </c>
      <c r="J56" s="126">
        <v>1424</v>
      </c>
      <c r="K56" s="126">
        <v>1365</v>
      </c>
      <c r="L56" s="126">
        <v>1300</v>
      </c>
      <c r="M56" s="126">
        <v>1071</v>
      </c>
      <c r="N56" s="126">
        <v>835</v>
      </c>
      <c r="O56" s="126">
        <v>804</v>
      </c>
      <c r="P56" s="126">
        <v>654</v>
      </c>
      <c r="Q56" s="126">
        <v>527</v>
      </c>
      <c r="R56" s="126">
        <v>374</v>
      </c>
      <c r="S56" s="126">
        <v>691</v>
      </c>
    </row>
    <row r="57" spans="1:19">
      <c r="A57" s="134" t="s">
        <v>48</v>
      </c>
      <c r="B57" s="125">
        <v>6470</v>
      </c>
      <c r="C57" s="125">
        <v>518</v>
      </c>
      <c r="D57" s="125">
        <v>577</v>
      </c>
      <c r="E57" s="125">
        <v>572</v>
      </c>
      <c r="F57" s="125">
        <v>602</v>
      </c>
      <c r="G57" s="125">
        <v>543</v>
      </c>
      <c r="H57" s="125">
        <v>534</v>
      </c>
      <c r="I57" s="126">
        <v>472</v>
      </c>
      <c r="J57" s="126">
        <v>406</v>
      </c>
      <c r="K57" s="126">
        <v>398</v>
      </c>
      <c r="L57" s="126">
        <v>347</v>
      </c>
      <c r="M57" s="126">
        <v>287</v>
      </c>
      <c r="N57" s="126">
        <v>247</v>
      </c>
      <c r="O57" s="126">
        <v>254</v>
      </c>
      <c r="P57" s="126">
        <v>216</v>
      </c>
      <c r="Q57" s="126">
        <v>195</v>
      </c>
      <c r="R57" s="126">
        <v>126</v>
      </c>
      <c r="S57" s="126">
        <v>176</v>
      </c>
    </row>
    <row r="58" spans="1:19">
      <c r="A58" s="134" t="s">
        <v>49</v>
      </c>
      <c r="B58" s="125">
        <v>19082</v>
      </c>
      <c r="C58" s="125">
        <v>1544</v>
      </c>
      <c r="D58" s="125">
        <v>1819</v>
      </c>
      <c r="E58" s="125">
        <v>2185</v>
      </c>
      <c r="F58" s="125">
        <v>2028</v>
      </c>
      <c r="G58" s="125">
        <v>1498</v>
      </c>
      <c r="H58" s="125">
        <v>1229</v>
      </c>
      <c r="I58" s="126">
        <v>1119</v>
      </c>
      <c r="J58" s="126">
        <v>1186</v>
      </c>
      <c r="K58" s="126">
        <v>1181</v>
      </c>
      <c r="L58" s="126">
        <v>965</v>
      </c>
      <c r="M58" s="126">
        <v>822</v>
      </c>
      <c r="N58" s="126">
        <v>726</v>
      </c>
      <c r="O58" s="126">
        <v>720</v>
      </c>
      <c r="P58" s="126">
        <v>616</v>
      </c>
      <c r="Q58" s="126">
        <v>505</v>
      </c>
      <c r="R58" s="126">
        <v>376</v>
      </c>
      <c r="S58" s="126">
        <v>563</v>
      </c>
    </row>
    <row r="59" spans="1:19">
      <c r="A59" s="134" t="s">
        <v>50</v>
      </c>
      <c r="B59" s="125">
        <v>3522</v>
      </c>
      <c r="C59" s="125">
        <v>299</v>
      </c>
      <c r="D59" s="125">
        <v>319</v>
      </c>
      <c r="E59" s="125">
        <v>356</v>
      </c>
      <c r="F59" s="125">
        <v>357</v>
      </c>
      <c r="G59" s="125">
        <v>330</v>
      </c>
      <c r="H59" s="125">
        <v>322</v>
      </c>
      <c r="I59" s="126">
        <v>276</v>
      </c>
      <c r="J59" s="126">
        <v>205</v>
      </c>
      <c r="K59" s="126">
        <v>198</v>
      </c>
      <c r="L59" s="126">
        <v>162</v>
      </c>
      <c r="M59" s="126">
        <v>148</v>
      </c>
      <c r="N59" s="126">
        <v>137</v>
      </c>
      <c r="O59" s="126">
        <v>125</v>
      </c>
      <c r="P59" s="126">
        <v>85</v>
      </c>
      <c r="Q59" s="126">
        <v>77</v>
      </c>
      <c r="R59" s="126">
        <v>40</v>
      </c>
      <c r="S59" s="126">
        <v>86</v>
      </c>
    </row>
    <row r="60" spans="1:19">
      <c r="A60" s="134" t="s">
        <v>51</v>
      </c>
      <c r="B60" s="125">
        <v>8206</v>
      </c>
      <c r="C60" s="125">
        <v>602</v>
      </c>
      <c r="D60" s="125">
        <v>669</v>
      </c>
      <c r="E60" s="125">
        <v>854</v>
      </c>
      <c r="F60" s="125">
        <v>832</v>
      </c>
      <c r="G60" s="125">
        <v>664</v>
      </c>
      <c r="H60" s="125">
        <v>586</v>
      </c>
      <c r="I60" s="126">
        <v>495</v>
      </c>
      <c r="J60" s="126">
        <v>524</v>
      </c>
      <c r="K60" s="126">
        <v>493</v>
      </c>
      <c r="L60" s="126">
        <v>478</v>
      </c>
      <c r="M60" s="126">
        <v>382</v>
      </c>
      <c r="N60" s="126">
        <v>374</v>
      </c>
      <c r="O60" s="126">
        <v>342</v>
      </c>
      <c r="P60" s="126">
        <v>296</v>
      </c>
      <c r="Q60" s="126">
        <v>205</v>
      </c>
      <c r="R60" s="126">
        <v>149</v>
      </c>
      <c r="S60" s="126">
        <v>261</v>
      </c>
    </row>
    <row r="61" spans="1:19">
      <c r="A61" s="134" t="s">
        <v>52</v>
      </c>
      <c r="B61" s="125">
        <v>5611</v>
      </c>
      <c r="C61" s="125">
        <v>417</v>
      </c>
      <c r="D61" s="125">
        <v>467</v>
      </c>
      <c r="E61" s="125">
        <v>546</v>
      </c>
      <c r="F61" s="125">
        <v>581</v>
      </c>
      <c r="G61" s="125">
        <v>502</v>
      </c>
      <c r="H61" s="125">
        <v>432</v>
      </c>
      <c r="I61" s="126">
        <v>373</v>
      </c>
      <c r="J61" s="126">
        <v>326</v>
      </c>
      <c r="K61" s="126">
        <v>331</v>
      </c>
      <c r="L61" s="126">
        <v>333</v>
      </c>
      <c r="M61" s="126">
        <v>288</v>
      </c>
      <c r="N61" s="126">
        <v>247</v>
      </c>
      <c r="O61" s="126">
        <v>203</v>
      </c>
      <c r="P61" s="126">
        <v>166</v>
      </c>
      <c r="Q61" s="126">
        <v>143</v>
      </c>
      <c r="R61" s="126">
        <v>92</v>
      </c>
      <c r="S61" s="126">
        <v>164</v>
      </c>
    </row>
    <row r="62" spans="1:19">
      <c r="A62" s="134" t="s">
        <v>53</v>
      </c>
      <c r="B62" s="125">
        <v>6227</v>
      </c>
      <c r="C62" s="125">
        <v>473</v>
      </c>
      <c r="D62" s="125">
        <v>526</v>
      </c>
      <c r="E62" s="125">
        <v>531</v>
      </c>
      <c r="F62" s="125">
        <v>610</v>
      </c>
      <c r="G62" s="125">
        <v>607</v>
      </c>
      <c r="H62" s="125">
        <v>519</v>
      </c>
      <c r="I62" s="126">
        <v>504</v>
      </c>
      <c r="J62" s="126">
        <v>373</v>
      </c>
      <c r="K62" s="126">
        <v>410</v>
      </c>
      <c r="L62" s="126">
        <v>349</v>
      </c>
      <c r="M62" s="126">
        <v>318</v>
      </c>
      <c r="N62" s="126">
        <v>245</v>
      </c>
      <c r="O62" s="126">
        <v>185</v>
      </c>
      <c r="P62" s="126">
        <v>161</v>
      </c>
      <c r="Q62" s="126">
        <v>149</v>
      </c>
      <c r="R62" s="126">
        <v>100</v>
      </c>
      <c r="S62" s="126">
        <v>167</v>
      </c>
    </row>
    <row r="63" spans="1:19">
      <c r="A63" s="134" t="s">
        <v>54</v>
      </c>
      <c r="B63" s="125">
        <v>16888</v>
      </c>
      <c r="C63" s="125">
        <v>1412</v>
      </c>
      <c r="D63" s="125">
        <v>1454</v>
      </c>
      <c r="E63" s="125">
        <v>1559</v>
      </c>
      <c r="F63" s="125">
        <v>1752</v>
      </c>
      <c r="G63" s="125">
        <v>1563</v>
      </c>
      <c r="H63" s="125">
        <v>1434</v>
      </c>
      <c r="I63" s="126">
        <v>1163</v>
      </c>
      <c r="J63" s="126">
        <v>1130</v>
      </c>
      <c r="K63" s="126">
        <v>1012</v>
      </c>
      <c r="L63" s="126">
        <v>955</v>
      </c>
      <c r="M63" s="126">
        <v>705</v>
      </c>
      <c r="N63" s="126">
        <v>595</v>
      </c>
      <c r="O63" s="126">
        <v>618</v>
      </c>
      <c r="P63" s="126">
        <v>499</v>
      </c>
      <c r="Q63" s="126">
        <v>381</v>
      </c>
      <c r="R63" s="126">
        <v>250</v>
      </c>
      <c r="S63" s="126">
        <v>406</v>
      </c>
    </row>
    <row r="64" spans="1:19">
      <c r="A64" s="134" t="s">
        <v>55</v>
      </c>
      <c r="B64" s="125">
        <v>5035</v>
      </c>
      <c r="C64" s="125">
        <v>417</v>
      </c>
      <c r="D64" s="125">
        <v>409</v>
      </c>
      <c r="E64" s="125">
        <v>435</v>
      </c>
      <c r="F64" s="125">
        <v>484</v>
      </c>
      <c r="G64" s="125">
        <v>432</v>
      </c>
      <c r="H64" s="125">
        <v>381</v>
      </c>
      <c r="I64" s="126">
        <v>357</v>
      </c>
      <c r="J64" s="126">
        <v>327</v>
      </c>
      <c r="K64" s="126">
        <v>292</v>
      </c>
      <c r="L64" s="126">
        <v>300</v>
      </c>
      <c r="M64" s="126">
        <v>247</v>
      </c>
      <c r="N64" s="126">
        <v>197</v>
      </c>
      <c r="O64" s="126">
        <v>210</v>
      </c>
      <c r="P64" s="126">
        <v>183</v>
      </c>
      <c r="Q64" s="126">
        <v>127</v>
      </c>
      <c r="R64" s="126">
        <v>94</v>
      </c>
      <c r="S64" s="126">
        <v>143</v>
      </c>
    </row>
    <row r="65" spans="1:19">
      <c r="A65" s="134" t="s">
        <v>56</v>
      </c>
      <c r="B65" s="125">
        <v>385213</v>
      </c>
      <c r="C65" s="125">
        <v>28205</v>
      </c>
      <c r="D65" s="125">
        <v>29865</v>
      </c>
      <c r="E65" s="125">
        <v>33431</v>
      </c>
      <c r="F65" s="125">
        <v>34767</v>
      </c>
      <c r="G65" s="125">
        <v>37001</v>
      </c>
      <c r="H65" s="125">
        <v>35883</v>
      </c>
      <c r="I65" s="126">
        <v>31725</v>
      </c>
      <c r="J65" s="126">
        <v>27426</v>
      </c>
      <c r="K65" s="126">
        <v>26419</v>
      </c>
      <c r="L65" s="126">
        <v>23615</v>
      </c>
      <c r="M65" s="126">
        <v>18763</v>
      </c>
      <c r="N65" s="126">
        <v>15296</v>
      </c>
      <c r="O65" s="126">
        <v>12801</v>
      </c>
      <c r="P65" s="126">
        <v>9281</v>
      </c>
      <c r="Q65" s="126">
        <v>7895</v>
      </c>
      <c r="R65" s="126">
        <v>5146</v>
      </c>
      <c r="S65" s="126">
        <v>7694</v>
      </c>
    </row>
    <row r="66" spans="1:19">
      <c r="A66" s="134" t="s">
        <v>57</v>
      </c>
      <c r="B66" s="125">
        <v>4543</v>
      </c>
      <c r="C66" s="125">
        <v>387</v>
      </c>
      <c r="D66" s="125">
        <v>412</v>
      </c>
      <c r="E66" s="125">
        <v>420</v>
      </c>
      <c r="F66" s="125">
        <v>447</v>
      </c>
      <c r="G66" s="125">
        <v>376</v>
      </c>
      <c r="H66" s="125">
        <v>360</v>
      </c>
      <c r="I66" s="126">
        <v>343</v>
      </c>
      <c r="J66" s="126">
        <v>281</v>
      </c>
      <c r="K66" s="126">
        <v>308</v>
      </c>
      <c r="L66" s="126">
        <v>253</v>
      </c>
      <c r="M66" s="126">
        <v>196</v>
      </c>
      <c r="N66" s="126">
        <v>171</v>
      </c>
      <c r="O66" s="126">
        <v>167</v>
      </c>
      <c r="P66" s="126">
        <v>134</v>
      </c>
      <c r="Q66" s="126">
        <v>100</v>
      </c>
      <c r="R66" s="126">
        <v>85</v>
      </c>
      <c r="S66" s="126">
        <v>103</v>
      </c>
    </row>
    <row r="67" spans="1:19">
      <c r="A67" s="134" t="s">
        <v>58</v>
      </c>
      <c r="B67" s="125">
        <v>31095</v>
      </c>
      <c r="C67" s="125">
        <v>2593</v>
      </c>
      <c r="D67" s="125">
        <v>2694</v>
      </c>
      <c r="E67" s="125">
        <v>2985</v>
      </c>
      <c r="F67" s="125">
        <v>2759</v>
      </c>
      <c r="G67" s="125">
        <v>2769</v>
      </c>
      <c r="H67" s="125">
        <v>2626</v>
      </c>
      <c r="I67" s="126">
        <v>2464</v>
      </c>
      <c r="J67" s="126">
        <v>1996</v>
      </c>
      <c r="K67" s="126">
        <v>1941</v>
      </c>
      <c r="L67" s="126">
        <v>1682</v>
      </c>
      <c r="M67" s="126">
        <v>1324</v>
      </c>
      <c r="N67" s="126">
        <v>1142</v>
      </c>
      <c r="O67" s="126">
        <v>1079</v>
      </c>
      <c r="P67" s="126">
        <v>900</v>
      </c>
      <c r="Q67" s="126">
        <v>789</v>
      </c>
      <c r="R67" s="126">
        <v>511</v>
      </c>
      <c r="S67" s="126">
        <v>841</v>
      </c>
    </row>
    <row r="68" spans="1:19">
      <c r="A68" s="134" t="s">
        <v>59</v>
      </c>
      <c r="B68" s="125">
        <v>11405</v>
      </c>
      <c r="C68" s="125">
        <v>961</v>
      </c>
      <c r="D68" s="125">
        <v>1031</v>
      </c>
      <c r="E68" s="125">
        <v>1208</v>
      </c>
      <c r="F68" s="125">
        <v>1261</v>
      </c>
      <c r="G68" s="125">
        <v>915</v>
      </c>
      <c r="H68" s="125">
        <v>827</v>
      </c>
      <c r="I68" s="126">
        <v>677</v>
      </c>
      <c r="J68" s="126">
        <v>644</v>
      </c>
      <c r="K68" s="126">
        <v>681</v>
      </c>
      <c r="L68" s="126">
        <v>546</v>
      </c>
      <c r="M68" s="126">
        <v>489</v>
      </c>
      <c r="N68" s="126">
        <v>508</v>
      </c>
      <c r="O68" s="126">
        <v>461</v>
      </c>
      <c r="P68" s="126">
        <v>389</v>
      </c>
      <c r="Q68" s="126">
        <v>306</v>
      </c>
      <c r="R68" s="126">
        <v>193</v>
      </c>
      <c r="S68" s="126">
        <v>308</v>
      </c>
    </row>
    <row r="69" spans="1:19">
      <c r="A69" s="134" t="s">
        <v>60</v>
      </c>
      <c r="B69" s="125">
        <v>8376</v>
      </c>
      <c r="C69" s="125">
        <v>696</v>
      </c>
      <c r="D69" s="125">
        <v>734</v>
      </c>
      <c r="E69" s="125">
        <v>943</v>
      </c>
      <c r="F69" s="125">
        <v>958</v>
      </c>
      <c r="G69" s="125">
        <v>720</v>
      </c>
      <c r="H69" s="125">
        <v>601</v>
      </c>
      <c r="I69" s="126">
        <v>513</v>
      </c>
      <c r="J69" s="126">
        <v>489</v>
      </c>
      <c r="K69" s="126">
        <v>507</v>
      </c>
      <c r="L69" s="126">
        <v>400</v>
      </c>
      <c r="M69" s="126">
        <v>348</v>
      </c>
      <c r="N69" s="126">
        <v>356</v>
      </c>
      <c r="O69" s="126">
        <v>326</v>
      </c>
      <c r="P69" s="126">
        <v>245</v>
      </c>
      <c r="Q69" s="126">
        <v>187</v>
      </c>
      <c r="R69" s="126">
        <v>129</v>
      </c>
      <c r="S69" s="126">
        <v>224</v>
      </c>
    </row>
    <row r="70" spans="1:19">
      <c r="A70" s="134" t="s">
        <v>61</v>
      </c>
      <c r="B70" s="125">
        <v>16776</v>
      </c>
      <c r="C70" s="125">
        <v>1591</v>
      </c>
      <c r="D70" s="125">
        <v>1714</v>
      </c>
      <c r="E70" s="125">
        <v>1689</v>
      </c>
      <c r="F70" s="125">
        <v>1648</v>
      </c>
      <c r="G70" s="125">
        <v>1693</v>
      </c>
      <c r="H70" s="125">
        <v>1484</v>
      </c>
      <c r="I70" s="126">
        <v>1250</v>
      </c>
      <c r="J70" s="126">
        <v>988</v>
      </c>
      <c r="K70" s="126">
        <v>928</v>
      </c>
      <c r="L70" s="126">
        <v>795</v>
      </c>
      <c r="M70" s="126">
        <v>611</v>
      </c>
      <c r="N70" s="126">
        <v>557</v>
      </c>
      <c r="O70" s="126">
        <v>505</v>
      </c>
      <c r="P70" s="126">
        <v>407</v>
      </c>
      <c r="Q70" s="126">
        <v>365</v>
      </c>
      <c r="R70" s="126">
        <v>207</v>
      </c>
      <c r="S70" s="126">
        <v>344</v>
      </c>
    </row>
    <row r="71" spans="1:19">
      <c r="A71" s="134" t="s">
        <v>62</v>
      </c>
      <c r="B71" s="125">
        <v>25900</v>
      </c>
      <c r="C71" s="125">
        <v>2159</v>
      </c>
      <c r="D71" s="125">
        <v>2322</v>
      </c>
      <c r="E71" s="125">
        <v>2436</v>
      </c>
      <c r="F71" s="125">
        <v>2440</v>
      </c>
      <c r="G71" s="125">
        <v>2378</v>
      </c>
      <c r="H71" s="125">
        <v>2231</v>
      </c>
      <c r="I71" s="126">
        <v>1952</v>
      </c>
      <c r="J71" s="126">
        <v>1832</v>
      </c>
      <c r="K71" s="126">
        <v>1653</v>
      </c>
      <c r="L71" s="126">
        <v>1406</v>
      </c>
      <c r="M71" s="126">
        <v>1111</v>
      </c>
      <c r="N71" s="126">
        <v>860</v>
      </c>
      <c r="O71" s="126">
        <v>926</v>
      </c>
      <c r="P71" s="126">
        <v>696</v>
      </c>
      <c r="Q71" s="126">
        <v>582</v>
      </c>
      <c r="R71" s="126">
        <v>355</v>
      </c>
      <c r="S71" s="126">
        <v>561</v>
      </c>
    </row>
    <row r="72" spans="1:19">
      <c r="A72" s="134" t="s">
        <v>63</v>
      </c>
      <c r="B72" s="125">
        <v>7164</v>
      </c>
      <c r="C72" s="125">
        <v>637</v>
      </c>
      <c r="D72" s="125">
        <v>669</v>
      </c>
      <c r="E72" s="125">
        <v>753</v>
      </c>
      <c r="F72" s="125">
        <v>660</v>
      </c>
      <c r="G72" s="125">
        <v>642</v>
      </c>
      <c r="H72" s="125">
        <v>558</v>
      </c>
      <c r="I72" s="126">
        <v>509</v>
      </c>
      <c r="J72" s="126">
        <v>426</v>
      </c>
      <c r="K72" s="126">
        <v>378</v>
      </c>
      <c r="L72" s="126">
        <v>374</v>
      </c>
      <c r="M72" s="126">
        <v>275</v>
      </c>
      <c r="N72" s="126">
        <v>296</v>
      </c>
      <c r="O72" s="126">
        <v>296</v>
      </c>
      <c r="P72" s="126">
        <v>182</v>
      </c>
      <c r="Q72" s="126">
        <v>190</v>
      </c>
      <c r="R72" s="126">
        <v>123</v>
      </c>
      <c r="S72" s="126">
        <v>196</v>
      </c>
    </row>
    <row r="73" spans="1:19">
      <c r="A73" s="134" t="s">
        <v>64</v>
      </c>
      <c r="B73" s="125">
        <v>12902</v>
      </c>
      <c r="C73" s="125">
        <v>941</v>
      </c>
      <c r="D73" s="125">
        <v>1224</v>
      </c>
      <c r="E73" s="125">
        <v>1333</v>
      </c>
      <c r="F73" s="125">
        <v>1362</v>
      </c>
      <c r="G73" s="125">
        <v>1047</v>
      </c>
      <c r="H73" s="125">
        <v>949</v>
      </c>
      <c r="I73" s="126">
        <v>888</v>
      </c>
      <c r="J73" s="126">
        <v>926</v>
      </c>
      <c r="K73" s="126">
        <v>790</v>
      </c>
      <c r="L73" s="126">
        <v>626</v>
      </c>
      <c r="M73" s="126">
        <v>538</v>
      </c>
      <c r="N73" s="126">
        <v>448</v>
      </c>
      <c r="O73" s="126">
        <v>480</v>
      </c>
      <c r="P73" s="126">
        <v>410</v>
      </c>
      <c r="Q73" s="126">
        <v>322</v>
      </c>
      <c r="R73" s="126">
        <v>245</v>
      </c>
      <c r="S73" s="126">
        <v>373</v>
      </c>
    </row>
    <row r="74" spans="1:19">
      <c r="A74" s="134" t="s">
        <v>65</v>
      </c>
      <c r="B74" s="125">
        <v>4321</v>
      </c>
      <c r="C74" s="125">
        <v>381</v>
      </c>
      <c r="D74" s="125">
        <v>383</v>
      </c>
      <c r="E74" s="125">
        <v>488</v>
      </c>
      <c r="F74" s="125">
        <v>453</v>
      </c>
      <c r="G74" s="125">
        <v>377</v>
      </c>
      <c r="H74" s="125">
        <v>335</v>
      </c>
      <c r="I74" s="126">
        <v>265</v>
      </c>
      <c r="J74" s="126">
        <v>278</v>
      </c>
      <c r="K74" s="126">
        <v>251</v>
      </c>
      <c r="L74" s="126">
        <v>240</v>
      </c>
      <c r="M74" s="126">
        <v>174</v>
      </c>
      <c r="N74" s="126">
        <v>147</v>
      </c>
      <c r="O74" s="126">
        <v>152</v>
      </c>
      <c r="P74" s="126">
        <v>108</v>
      </c>
      <c r="Q74" s="126">
        <v>116</v>
      </c>
      <c r="R74" s="126">
        <v>70</v>
      </c>
      <c r="S74" s="126">
        <v>103</v>
      </c>
    </row>
    <row r="75" spans="1:19">
      <c r="A75" s="134" t="s">
        <v>66</v>
      </c>
      <c r="B75" s="125">
        <v>4990</v>
      </c>
      <c r="C75" s="125">
        <v>415</v>
      </c>
      <c r="D75" s="125">
        <v>462</v>
      </c>
      <c r="E75" s="125">
        <v>477</v>
      </c>
      <c r="F75" s="125">
        <v>443</v>
      </c>
      <c r="G75" s="125">
        <v>441</v>
      </c>
      <c r="H75" s="125">
        <v>409</v>
      </c>
      <c r="I75" s="126">
        <v>353</v>
      </c>
      <c r="J75" s="126">
        <v>325</v>
      </c>
      <c r="K75" s="126">
        <v>312</v>
      </c>
      <c r="L75" s="126">
        <v>234</v>
      </c>
      <c r="M75" s="126">
        <v>193</v>
      </c>
      <c r="N75" s="126">
        <v>203</v>
      </c>
      <c r="O75" s="126">
        <v>203</v>
      </c>
      <c r="P75" s="126">
        <v>173</v>
      </c>
      <c r="Q75" s="126">
        <v>131</v>
      </c>
      <c r="R75" s="126">
        <v>97</v>
      </c>
      <c r="S75" s="126">
        <v>119</v>
      </c>
    </row>
    <row r="76" spans="1:19">
      <c r="A76" s="134" t="s">
        <v>67</v>
      </c>
      <c r="B76" s="125">
        <v>10566</v>
      </c>
      <c r="C76" s="125">
        <v>893</v>
      </c>
      <c r="D76" s="125">
        <v>995</v>
      </c>
      <c r="E76" s="125">
        <v>1184</v>
      </c>
      <c r="F76" s="125">
        <v>1221</v>
      </c>
      <c r="G76" s="125">
        <v>915</v>
      </c>
      <c r="H76" s="125">
        <v>794</v>
      </c>
      <c r="I76" s="126">
        <v>721</v>
      </c>
      <c r="J76" s="126">
        <v>622</v>
      </c>
      <c r="K76" s="126">
        <v>534</v>
      </c>
      <c r="L76" s="126">
        <v>495</v>
      </c>
      <c r="M76" s="126">
        <v>432</v>
      </c>
      <c r="N76" s="126">
        <v>415</v>
      </c>
      <c r="O76" s="126">
        <v>370</v>
      </c>
      <c r="P76" s="126">
        <v>253</v>
      </c>
      <c r="Q76" s="126">
        <v>274</v>
      </c>
      <c r="R76" s="126">
        <v>169</v>
      </c>
      <c r="S76" s="126">
        <v>279</v>
      </c>
    </row>
    <row r="77" spans="1:19">
      <c r="A77" s="134" t="s">
        <v>68</v>
      </c>
      <c r="B77" s="125">
        <v>3627</v>
      </c>
      <c r="C77" s="125">
        <v>257</v>
      </c>
      <c r="D77" s="125">
        <v>301</v>
      </c>
      <c r="E77" s="125">
        <v>338</v>
      </c>
      <c r="F77" s="125">
        <v>330</v>
      </c>
      <c r="G77" s="125">
        <v>312</v>
      </c>
      <c r="H77" s="125">
        <v>304</v>
      </c>
      <c r="I77" s="126">
        <v>276</v>
      </c>
      <c r="J77" s="126">
        <v>257</v>
      </c>
      <c r="K77" s="126">
        <v>245</v>
      </c>
      <c r="L77" s="126">
        <v>202</v>
      </c>
      <c r="M77" s="126">
        <v>162</v>
      </c>
      <c r="N77" s="126">
        <v>118</v>
      </c>
      <c r="O77" s="126">
        <v>136</v>
      </c>
      <c r="P77" s="126">
        <v>97</v>
      </c>
      <c r="Q77" s="126">
        <v>109</v>
      </c>
      <c r="R77" s="126">
        <v>87</v>
      </c>
      <c r="S77" s="126">
        <v>96</v>
      </c>
    </row>
    <row r="78" spans="1:19">
      <c r="A78" s="134" t="s">
        <v>69</v>
      </c>
      <c r="B78" s="125">
        <v>17032</v>
      </c>
      <c r="C78" s="125">
        <v>1596</v>
      </c>
      <c r="D78" s="125">
        <v>1593</v>
      </c>
      <c r="E78" s="125">
        <v>1626</v>
      </c>
      <c r="F78" s="125">
        <v>1564</v>
      </c>
      <c r="G78" s="125">
        <v>1519</v>
      </c>
      <c r="H78" s="125">
        <v>1363</v>
      </c>
      <c r="I78" s="126">
        <v>1260</v>
      </c>
      <c r="J78" s="126">
        <v>1143</v>
      </c>
      <c r="K78" s="126">
        <v>969</v>
      </c>
      <c r="L78" s="126">
        <v>854</v>
      </c>
      <c r="M78" s="126">
        <v>688</v>
      </c>
      <c r="N78" s="126">
        <v>600</v>
      </c>
      <c r="O78" s="126">
        <v>627</v>
      </c>
      <c r="P78" s="126">
        <v>459</v>
      </c>
      <c r="Q78" s="126">
        <v>449</v>
      </c>
      <c r="R78" s="126">
        <v>285</v>
      </c>
      <c r="S78" s="126">
        <v>437</v>
      </c>
    </row>
    <row r="79" spans="1:19">
      <c r="A79" s="134" t="s">
        <v>70</v>
      </c>
      <c r="B79" s="125">
        <v>12923</v>
      </c>
      <c r="C79" s="125">
        <v>1132</v>
      </c>
      <c r="D79" s="125">
        <v>1135</v>
      </c>
      <c r="E79" s="125">
        <v>1260</v>
      </c>
      <c r="F79" s="125">
        <v>1215</v>
      </c>
      <c r="G79" s="125">
        <v>1219</v>
      </c>
      <c r="H79" s="125">
        <v>1071</v>
      </c>
      <c r="I79" s="126">
        <v>962</v>
      </c>
      <c r="J79" s="126">
        <v>856</v>
      </c>
      <c r="K79" s="126">
        <v>752</v>
      </c>
      <c r="L79" s="126">
        <v>689</v>
      </c>
      <c r="M79" s="126">
        <v>521</v>
      </c>
      <c r="N79" s="126">
        <v>487</v>
      </c>
      <c r="O79" s="126">
        <v>449</v>
      </c>
      <c r="P79" s="126">
        <v>358</v>
      </c>
      <c r="Q79" s="126">
        <v>292</v>
      </c>
      <c r="R79" s="126">
        <v>204</v>
      </c>
      <c r="S79" s="126">
        <v>321</v>
      </c>
    </row>
    <row r="80" spans="1:19">
      <c r="A80" s="134" t="s">
        <v>71</v>
      </c>
      <c r="B80" s="125">
        <v>41049</v>
      </c>
      <c r="C80" s="125">
        <v>3222</v>
      </c>
      <c r="D80" s="125">
        <v>3606</v>
      </c>
      <c r="E80" s="125">
        <v>4190</v>
      </c>
      <c r="F80" s="125">
        <v>4180</v>
      </c>
      <c r="G80" s="125">
        <v>3757</v>
      </c>
      <c r="H80" s="125">
        <v>3299</v>
      </c>
      <c r="I80" s="126">
        <v>2925</v>
      </c>
      <c r="J80" s="126">
        <v>2846</v>
      </c>
      <c r="K80" s="126">
        <v>2689</v>
      </c>
      <c r="L80" s="126">
        <v>2172</v>
      </c>
      <c r="M80" s="126">
        <v>1708</v>
      </c>
      <c r="N80" s="126">
        <v>1454</v>
      </c>
      <c r="O80" s="126">
        <v>1486</v>
      </c>
      <c r="P80" s="126">
        <v>1118</v>
      </c>
      <c r="Q80" s="126">
        <v>908</v>
      </c>
      <c r="R80" s="126">
        <v>579</v>
      </c>
      <c r="S80" s="126">
        <v>910</v>
      </c>
    </row>
    <row r="81" spans="1:19">
      <c r="A81" s="134" t="s">
        <v>72</v>
      </c>
      <c r="B81" s="125">
        <v>17581</v>
      </c>
      <c r="C81" s="125">
        <v>1519</v>
      </c>
      <c r="D81" s="125">
        <v>1615</v>
      </c>
      <c r="E81" s="125">
        <v>1621</v>
      </c>
      <c r="F81" s="125">
        <v>1736</v>
      </c>
      <c r="G81" s="125">
        <v>1584</v>
      </c>
      <c r="H81" s="125">
        <v>1316</v>
      </c>
      <c r="I81" s="126">
        <v>1230</v>
      </c>
      <c r="J81" s="126">
        <v>1086</v>
      </c>
      <c r="K81" s="126">
        <v>973</v>
      </c>
      <c r="L81" s="126">
        <v>911</v>
      </c>
      <c r="M81" s="126">
        <v>735</v>
      </c>
      <c r="N81" s="126">
        <v>640</v>
      </c>
      <c r="O81" s="126">
        <v>691</v>
      </c>
      <c r="P81" s="126">
        <v>529</v>
      </c>
      <c r="Q81" s="126">
        <v>542</v>
      </c>
      <c r="R81" s="126">
        <v>343</v>
      </c>
      <c r="S81" s="126">
        <v>510</v>
      </c>
    </row>
    <row r="82" spans="1:19" ht="22.5" customHeight="1">
      <c r="A82" s="134" t="s">
        <v>73</v>
      </c>
      <c r="B82" s="125">
        <v>1722</v>
      </c>
      <c r="C82" s="125">
        <v>156</v>
      </c>
      <c r="D82" s="125">
        <v>150</v>
      </c>
      <c r="E82" s="125">
        <v>182</v>
      </c>
      <c r="F82" s="125">
        <v>173</v>
      </c>
      <c r="G82" s="125">
        <v>153</v>
      </c>
      <c r="H82" s="125">
        <v>151</v>
      </c>
      <c r="I82" s="126">
        <v>123</v>
      </c>
      <c r="J82" s="126">
        <v>123</v>
      </c>
      <c r="K82" s="126">
        <v>94</v>
      </c>
      <c r="L82" s="126">
        <v>98</v>
      </c>
      <c r="M82" s="126">
        <v>65</v>
      </c>
      <c r="N82" s="126">
        <v>67</v>
      </c>
      <c r="O82" s="126">
        <v>45</v>
      </c>
      <c r="P82" s="126">
        <v>46</v>
      </c>
      <c r="Q82" s="126">
        <v>38</v>
      </c>
      <c r="R82" s="126">
        <v>22</v>
      </c>
      <c r="S82" s="126">
        <v>36</v>
      </c>
    </row>
    <row r="83" spans="1:19">
      <c r="A83" s="134" t="s">
        <v>74</v>
      </c>
      <c r="B83" s="125">
        <v>6658</v>
      </c>
      <c r="C83" s="125">
        <v>556</v>
      </c>
      <c r="D83" s="125">
        <v>634</v>
      </c>
      <c r="E83" s="125">
        <v>806</v>
      </c>
      <c r="F83" s="125">
        <v>747</v>
      </c>
      <c r="G83" s="125">
        <v>563</v>
      </c>
      <c r="H83" s="125">
        <v>465</v>
      </c>
      <c r="I83" s="126">
        <v>465</v>
      </c>
      <c r="J83" s="126">
        <v>390</v>
      </c>
      <c r="K83" s="126">
        <v>353</v>
      </c>
      <c r="L83" s="126">
        <v>317</v>
      </c>
      <c r="M83" s="126">
        <v>270</v>
      </c>
      <c r="N83" s="126">
        <v>241</v>
      </c>
      <c r="O83" s="126">
        <v>222</v>
      </c>
      <c r="P83" s="126">
        <v>204</v>
      </c>
      <c r="Q83" s="126">
        <v>145</v>
      </c>
      <c r="R83" s="126">
        <v>100</v>
      </c>
      <c r="S83" s="126">
        <v>180</v>
      </c>
    </row>
    <row r="84" spans="1:19">
      <c r="A84" s="134" t="s">
        <v>75</v>
      </c>
      <c r="B84" s="125">
        <v>2420</v>
      </c>
      <c r="C84" s="125">
        <v>169</v>
      </c>
      <c r="D84" s="125">
        <v>202</v>
      </c>
      <c r="E84" s="125">
        <v>218</v>
      </c>
      <c r="F84" s="125">
        <v>238</v>
      </c>
      <c r="G84" s="125">
        <v>182</v>
      </c>
      <c r="H84" s="125">
        <v>194</v>
      </c>
      <c r="I84" s="126">
        <v>166</v>
      </c>
      <c r="J84" s="126">
        <v>154</v>
      </c>
      <c r="K84" s="126">
        <v>151</v>
      </c>
      <c r="L84" s="126">
        <v>152</v>
      </c>
      <c r="M84" s="126">
        <v>107</v>
      </c>
      <c r="N84" s="126">
        <v>91</v>
      </c>
      <c r="O84" s="126">
        <v>107</v>
      </c>
      <c r="P84" s="126">
        <v>76</v>
      </c>
      <c r="Q84" s="126">
        <v>74</v>
      </c>
      <c r="R84" s="126">
        <v>54</v>
      </c>
      <c r="S84" s="126">
        <v>85</v>
      </c>
    </row>
    <row r="85" spans="1:19" ht="22.5">
      <c r="A85" s="134" t="s">
        <v>76</v>
      </c>
      <c r="B85" s="125">
        <v>11041</v>
      </c>
      <c r="C85" s="125">
        <v>855</v>
      </c>
      <c r="D85" s="125">
        <v>1020</v>
      </c>
      <c r="E85" s="125">
        <v>1056</v>
      </c>
      <c r="F85" s="125">
        <v>1040</v>
      </c>
      <c r="G85" s="125">
        <v>893</v>
      </c>
      <c r="H85" s="125">
        <v>924</v>
      </c>
      <c r="I85" s="126">
        <v>784</v>
      </c>
      <c r="J85" s="126">
        <v>741</v>
      </c>
      <c r="K85" s="126">
        <v>727</v>
      </c>
      <c r="L85" s="126">
        <v>576</v>
      </c>
      <c r="M85" s="126">
        <v>519</v>
      </c>
      <c r="N85" s="126">
        <v>371</v>
      </c>
      <c r="O85" s="126">
        <v>463</v>
      </c>
      <c r="P85" s="126">
        <v>305</v>
      </c>
      <c r="Q85" s="126">
        <v>297</v>
      </c>
      <c r="R85" s="126">
        <v>205</v>
      </c>
      <c r="S85" s="126">
        <v>265</v>
      </c>
    </row>
    <row r="86" spans="1:19">
      <c r="A86" s="134" t="s">
        <v>77</v>
      </c>
      <c r="B86" s="125">
        <v>13739</v>
      </c>
      <c r="C86" s="125">
        <v>1134</v>
      </c>
      <c r="D86" s="125">
        <v>1234</v>
      </c>
      <c r="E86" s="125">
        <v>1288</v>
      </c>
      <c r="F86" s="125">
        <v>1197</v>
      </c>
      <c r="G86" s="125">
        <v>1270</v>
      </c>
      <c r="H86" s="125">
        <v>1121</v>
      </c>
      <c r="I86" s="126">
        <v>1127</v>
      </c>
      <c r="J86" s="126">
        <v>917</v>
      </c>
      <c r="K86" s="126">
        <v>817</v>
      </c>
      <c r="L86" s="126">
        <v>736</v>
      </c>
      <c r="M86" s="126">
        <v>586</v>
      </c>
      <c r="N86" s="126">
        <v>540</v>
      </c>
      <c r="O86" s="126">
        <v>485</v>
      </c>
      <c r="P86" s="126">
        <v>421</v>
      </c>
      <c r="Q86" s="126">
        <v>322</v>
      </c>
      <c r="R86" s="126">
        <v>203</v>
      </c>
      <c r="S86" s="126">
        <v>341</v>
      </c>
    </row>
    <row r="87" spans="1:19">
      <c r="A87" s="134" t="s">
        <v>78</v>
      </c>
      <c r="B87" s="125">
        <v>14936</v>
      </c>
      <c r="C87" s="125">
        <v>1176</v>
      </c>
      <c r="D87" s="125">
        <v>1342</v>
      </c>
      <c r="E87" s="125">
        <v>1467</v>
      </c>
      <c r="F87" s="125">
        <v>1478</v>
      </c>
      <c r="G87" s="125">
        <v>1353</v>
      </c>
      <c r="H87" s="125">
        <v>1175</v>
      </c>
      <c r="I87" s="126">
        <v>1034</v>
      </c>
      <c r="J87" s="126">
        <v>874</v>
      </c>
      <c r="K87" s="126">
        <v>877</v>
      </c>
      <c r="L87" s="126">
        <v>767</v>
      </c>
      <c r="M87" s="126">
        <v>629</v>
      </c>
      <c r="N87" s="126">
        <v>612</v>
      </c>
      <c r="O87" s="126">
        <v>557</v>
      </c>
      <c r="P87" s="126">
        <v>470</v>
      </c>
      <c r="Q87" s="126">
        <v>394</v>
      </c>
      <c r="R87" s="126">
        <v>277</v>
      </c>
      <c r="S87" s="126">
        <v>454</v>
      </c>
    </row>
    <row r="88" spans="1:19">
      <c r="A88" s="134" t="s">
        <v>79</v>
      </c>
      <c r="B88" s="125">
        <v>2813</v>
      </c>
      <c r="C88" s="125">
        <v>219</v>
      </c>
      <c r="D88" s="125">
        <v>261</v>
      </c>
      <c r="E88" s="125">
        <v>281</v>
      </c>
      <c r="F88" s="125">
        <v>317</v>
      </c>
      <c r="G88" s="125">
        <v>288</v>
      </c>
      <c r="H88" s="125">
        <v>253</v>
      </c>
      <c r="I88" s="126">
        <v>213</v>
      </c>
      <c r="J88" s="126">
        <v>175</v>
      </c>
      <c r="K88" s="126">
        <v>152</v>
      </c>
      <c r="L88" s="126">
        <v>131</v>
      </c>
      <c r="M88" s="126">
        <v>128</v>
      </c>
      <c r="N88" s="126">
        <v>88</v>
      </c>
      <c r="O88" s="126">
        <v>94</v>
      </c>
      <c r="P88" s="126">
        <v>67</v>
      </c>
      <c r="Q88" s="126">
        <v>47</v>
      </c>
      <c r="R88" s="126">
        <v>33</v>
      </c>
      <c r="S88" s="126">
        <v>66</v>
      </c>
    </row>
    <row r="89" spans="1:19">
      <c r="A89" s="134" t="s">
        <v>80</v>
      </c>
      <c r="B89" s="125">
        <v>9298</v>
      </c>
      <c r="C89" s="125">
        <v>726</v>
      </c>
      <c r="D89" s="125">
        <v>809</v>
      </c>
      <c r="E89" s="125">
        <v>976</v>
      </c>
      <c r="F89" s="125">
        <v>1053</v>
      </c>
      <c r="G89" s="125">
        <v>839</v>
      </c>
      <c r="H89" s="125">
        <v>693</v>
      </c>
      <c r="I89" s="126">
        <v>564</v>
      </c>
      <c r="J89" s="126">
        <v>529</v>
      </c>
      <c r="K89" s="126">
        <v>554</v>
      </c>
      <c r="L89" s="126">
        <v>456</v>
      </c>
      <c r="M89" s="126">
        <v>407</v>
      </c>
      <c r="N89" s="126">
        <v>340</v>
      </c>
      <c r="O89" s="126">
        <v>383</v>
      </c>
      <c r="P89" s="126">
        <v>284</v>
      </c>
      <c r="Q89" s="126">
        <v>246</v>
      </c>
      <c r="R89" s="126">
        <v>184</v>
      </c>
      <c r="S89" s="126">
        <v>255</v>
      </c>
    </row>
    <row r="90" spans="1:19">
      <c r="A90" s="81"/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</row>
    <row r="91" spans="1:19" ht="33.75">
      <c r="A91" s="80" t="s">
        <v>81</v>
      </c>
      <c r="B91" s="127">
        <v>107044</v>
      </c>
      <c r="C91" s="127">
        <v>8454</v>
      </c>
      <c r="D91" s="127">
        <v>9417</v>
      </c>
      <c r="E91" s="127">
        <v>10682</v>
      </c>
      <c r="F91" s="127">
        <v>9965</v>
      </c>
      <c r="G91" s="127">
        <v>10036</v>
      </c>
      <c r="H91" s="127">
        <v>8348</v>
      </c>
      <c r="I91" s="127">
        <v>7634</v>
      </c>
      <c r="J91" s="127">
        <v>6693</v>
      </c>
      <c r="K91" s="127">
        <v>6483</v>
      </c>
      <c r="L91" s="127">
        <v>5757</v>
      </c>
      <c r="M91" s="127">
        <v>4606</v>
      </c>
      <c r="N91" s="127">
        <v>3999</v>
      </c>
      <c r="O91" s="127">
        <v>4003</v>
      </c>
      <c r="P91" s="127">
        <v>3216</v>
      </c>
      <c r="Q91" s="127">
        <v>2833</v>
      </c>
      <c r="R91" s="127">
        <v>1843</v>
      </c>
      <c r="S91" s="127">
        <v>3075</v>
      </c>
    </row>
    <row r="92" spans="1:19">
      <c r="A92" s="134" t="s">
        <v>82</v>
      </c>
      <c r="B92" s="125">
        <v>4220</v>
      </c>
      <c r="C92" s="125">
        <v>359</v>
      </c>
      <c r="D92" s="125">
        <v>391</v>
      </c>
      <c r="E92" s="125">
        <v>381</v>
      </c>
      <c r="F92" s="125">
        <v>369</v>
      </c>
      <c r="G92" s="125">
        <v>397</v>
      </c>
      <c r="H92" s="125">
        <v>314</v>
      </c>
      <c r="I92" s="126">
        <v>320</v>
      </c>
      <c r="J92" s="126">
        <v>289</v>
      </c>
      <c r="K92" s="126">
        <v>248</v>
      </c>
      <c r="L92" s="126">
        <v>228</v>
      </c>
      <c r="M92" s="126">
        <v>183</v>
      </c>
      <c r="N92" s="126">
        <v>152</v>
      </c>
      <c r="O92" s="126">
        <v>154</v>
      </c>
      <c r="P92" s="126">
        <v>136</v>
      </c>
      <c r="Q92" s="126">
        <v>97</v>
      </c>
      <c r="R92" s="126">
        <v>91</v>
      </c>
      <c r="S92" s="126">
        <v>111</v>
      </c>
    </row>
    <row r="93" spans="1:19">
      <c r="A93" s="134" t="s">
        <v>83</v>
      </c>
      <c r="B93" s="125">
        <v>14157</v>
      </c>
      <c r="C93" s="125">
        <v>1160</v>
      </c>
      <c r="D93" s="125">
        <v>1277</v>
      </c>
      <c r="E93" s="125">
        <v>1415</v>
      </c>
      <c r="F93" s="125">
        <v>1301</v>
      </c>
      <c r="G93" s="125">
        <v>1264</v>
      </c>
      <c r="H93" s="125">
        <v>1076</v>
      </c>
      <c r="I93" s="126">
        <v>1060</v>
      </c>
      <c r="J93" s="126">
        <v>847</v>
      </c>
      <c r="K93" s="126">
        <v>810</v>
      </c>
      <c r="L93" s="126">
        <v>722</v>
      </c>
      <c r="M93" s="126">
        <v>641</v>
      </c>
      <c r="N93" s="126">
        <v>579</v>
      </c>
      <c r="O93" s="126">
        <v>535</v>
      </c>
      <c r="P93" s="126">
        <v>465</v>
      </c>
      <c r="Q93" s="126">
        <v>353</v>
      </c>
      <c r="R93" s="126">
        <v>247</v>
      </c>
      <c r="S93" s="126">
        <v>405</v>
      </c>
    </row>
    <row r="94" spans="1:19">
      <c r="A94" s="134" t="s">
        <v>84</v>
      </c>
      <c r="B94" s="125">
        <v>6866</v>
      </c>
      <c r="C94" s="125">
        <v>616</v>
      </c>
      <c r="D94" s="125">
        <v>642</v>
      </c>
      <c r="E94" s="125">
        <v>660</v>
      </c>
      <c r="F94" s="125">
        <v>623</v>
      </c>
      <c r="G94" s="125">
        <v>670</v>
      </c>
      <c r="H94" s="125">
        <v>556</v>
      </c>
      <c r="I94" s="126">
        <v>489</v>
      </c>
      <c r="J94" s="126">
        <v>413</v>
      </c>
      <c r="K94" s="126">
        <v>421</v>
      </c>
      <c r="L94" s="126">
        <v>370</v>
      </c>
      <c r="M94" s="126">
        <v>270</v>
      </c>
      <c r="N94" s="126">
        <v>222</v>
      </c>
      <c r="O94" s="126">
        <v>257</v>
      </c>
      <c r="P94" s="126">
        <v>197</v>
      </c>
      <c r="Q94" s="126">
        <v>151</v>
      </c>
      <c r="R94" s="126">
        <v>100</v>
      </c>
      <c r="S94" s="126">
        <v>209</v>
      </c>
    </row>
    <row r="95" spans="1:19">
      <c r="A95" s="134" t="s">
        <v>85</v>
      </c>
      <c r="B95" s="125">
        <v>19978</v>
      </c>
      <c r="C95" s="125">
        <v>1454</v>
      </c>
      <c r="D95" s="125">
        <v>1573</v>
      </c>
      <c r="E95" s="125">
        <v>1910</v>
      </c>
      <c r="F95" s="125">
        <v>1792</v>
      </c>
      <c r="G95" s="125">
        <v>1954</v>
      </c>
      <c r="H95" s="125">
        <v>1499</v>
      </c>
      <c r="I95" s="126">
        <v>1325</v>
      </c>
      <c r="J95" s="126">
        <v>1302</v>
      </c>
      <c r="K95" s="126">
        <v>1251</v>
      </c>
      <c r="L95" s="126">
        <v>1141</v>
      </c>
      <c r="M95" s="126">
        <v>901</v>
      </c>
      <c r="N95" s="126">
        <v>835</v>
      </c>
      <c r="O95" s="126">
        <v>737</v>
      </c>
      <c r="P95" s="126">
        <v>644</v>
      </c>
      <c r="Q95" s="126">
        <v>627</v>
      </c>
      <c r="R95" s="126">
        <v>408</v>
      </c>
      <c r="S95" s="126">
        <v>625</v>
      </c>
    </row>
    <row r="96" spans="1:19">
      <c r="A96" s="134" t="s">
        <v>86</v>
      </c>
      <c r="B96" s="125">
        <v>4900</v>
      </c>
      <c r="C96" s="125">
        <v>442</v>
      </c>
      <c r="D96" s="125">
        <v>449</v>
      </c>
      <c r="E96" s="125">
        <v>582</v>
      </c>
      <c r="F96" s="125">
        <v>502</v>
      </c>
      <c r="G96" s="125">
        <v>448</v>
      </c>
      <c r="H96" s="125">
        <v>368</v>
      </c>
      <c r="I96" s="126">
        <v>332</v>
      </c>
      <c r="J96" s="126">
        <v>294</v>
      </c>
      <c r="K96" s="126">
        <v>260</v>
      </c>
      <c r="L96" s="126">
        <v>239</v>
      </c>
      <c r="M96" s="126">
        <v>211</v>
      </c>
      <c r="N96" s="126">
        <v>169</v>
      </c>
      <c r="O96" s="126">
        <v>171</v>
      </c>
      <c r="P96" s="126">
        <v>117</v>
      </c>
      <c r="Q96" s="126">
        <v>113</v>
      </c>
      <c r="R96" s="126">
        <v>78</v>
      </c>
      <c r="S96" s="126">
        <v>125</v>
      </c>
    </row>
    <row r="97" spans="1:19">
      <c r="A97" s="134" t="s">
        <v>87</v>
      </c>
      <c r="B97" s="125">
        <v>2933</v>
      </c>
      <c r="C97" s="125">
        <v>198</v>
      </c>
      <c r="D97" s="125">
        <v>203</v>
      </c>
      <c r="E97" s="125">
        <v>242</v>
      </c>
      <c r="F97" s="125">
        <v>215</v>
      </c>
      <c r="G97" s="125">
        <v>253</v>
      </c>
      <c r="H97" s="125">
        <v>243</v>
      </c>
      <c r="I97" s="126">
        <v>213</v>
      </c>
      <c r="J97" s="126">
        <v>170</v>
      </c>
      <c r="K97" s="126">
        <v>178</v>
      </c>
      <c r="L97" s="126">
        <v>181</v>
      </c>
      <c r="M97" s="126">
        <v>161</v>
      </c>
      <c r="N97" s="126">
        <v>124</v>
      </c>
      <c r="O97" s="126">
        <v>147</v>
      </c>
      <c r="P97" s="126">
        <v>103</v>
      </c>
      <c r="Q97" s="126">
        <v>110</v>
      </c>
      <c r="R97" s="126">
        <v>61</v>
      </c>
      <c r="S97" s="126">
        <v>131</v>
      </c>
    </row>
    <row r="98" spans="1:19">
      <c r="A98" s="134" t="s">
        <v>88</v>
      </c>
      <c r="B98" s="125">
        <v>10533</v>
      </c>
      <c r="C98" s="125">
        <v>815</v>
      </c>
      <c r="D98" s="125">
        <v>913</v>
      </c>
      <c r="E98" s="125">
        <v>1070</v>
      </c>
      <c r="F98" s="125">
        <v>1027</v>
      </c>
      <c r="G98" s="125">
        <v>952</v>
      </c>
      <c r="H98" s="125">
        <v>802</v>
      </c>
      <c r="I98" s="126">
        <v>736</v>
      </c>
      <c r="J98" s="126">
        <v>676</v>
      </c>
      <c r="K98" s="126">
        <v>655</v>
      </c>
      <c r="L98" s="126">
        <v>552</v>
      </c>
      <c r="M98" s="126">
        <v>400</v>
      </c>
      <c r="N98" s="126">
        <v>359</v>
      </c>
      <c r="O98" s="126">
        <v>398</v>
      </c>
      <c r="P98" s="126">
        <v>331</v>
      </c>
      <c r="Q98" s="126">
        <v>322</v>
      </c>
      <c r="R98" s="126">
        <v>211</v>
      </c>
      <c r="S98" s="126">
        <v>314</v>
      </c>
    </row>
    <row r="99" spans="1:19">
      <c r="A99" s="134" t="s">
        <v>89</v>
      </c>
      <c r="B99" s="125">
        <v>4361</v>
      </c>
      <c r="C99" s="125">
        <v>308</v>
      </c>
      <c r="D99" s="125">
        <v>349</v>
      </c>
      <c r="E99" s="125">
        <v>407</v>
      </c>
      <c r="F99" s="125">
        <v>349</v>
      </c>
      <c r="G99" s="125">
        <v>395</v>
      </c>
      <c r="H99" s="125">
        <v>358</v>
      </c>
      <c r="I99" s="126">
        <v>372</v>
      </c>
      <c r="J99" s="126">
        <v>271</v>
      </c>
      <c r="K99" s="126">
        <v>295</v>
      </c>
      <c r="L99" s="126">
        <v>264</v>
      </c>
      <c r="M99" s="126">
        <v>173</v>
      </c>
      <c r="N99" s="126">
        <v>195</v>
      </c>
      <c r="O99" s="126">
        <v>170</v>
      </c>
      <c r="P99" s="126">
        <v>140</v>
      </c>
      <c r="Q99" s="126">
        <v>115</v>
      </c>
      <c r="R99" s="126">
        <v>79</v>
      </c>
      <c r="S99" s="126">
        <v>121</v>
      </c>
    </row>
    <row r="100" spans="1:19">
      <c r="A100" s="134" t="s">
        <v>90</v>
      </c>
      <c r="B100" s="125">
        <v>7475</v>
      </c>
      <c r="C100" s="125">
        <v>571</v>
      </c>
      <c r="D100" s="125">
        <v>640</v>
      </c>
      <c r="E100" s="125">
        <v>673</v>
      </c>
      <c r="F100" s="125">
        <v>663</v>
      </c>
      <c r="G100" s="125">
        <v>736</v>
      </c>
      <c r="H100" s="125">
        <v>626</v>
      </c>
      <c r="I100" s="126">
        <v>540</v>
      </c>
      <c r="J100" s="126">
        <v>459</v>
      </c>
      <c r="K100" s="126">
        <v>432</v>
      </c>
      <c r="L100" s="126">
        <v>440</v>
      </c>
      <c r="M100" s="126">
        <v>348</v>
      </c>
      <c r="N100" s="126">
        <v>268</v>
      </c>
      <c r="O100" s="126">
        <v>319</v>
      </c>
      <c r="P100" s="126">
        <v>234</v>
      </c>
      <c r="Q100" s="126">
        <v>197</v>
      </c>
      <c r="R100" s="126">
        <v>122</v>
      </c>
      <c r="S100" s="126">
        <v>207</v>
      </c>
    </row>
    <row r="101" spans="1:19">
      <c r="A101" s="134" t="s">
        <v>91</v>
      </c>
      <c r="B101" s="125">
        <v>18222</v>
      </c>
      <c r="C101" s="125">
        <v>1365</v>
      </c>
      <c r="D101" s="125">
        <v>1642</v>
      </c>
      <c r="E101" s="125">
        <v>1864</v>
      </c>
      <c r="F101" s="125">
        <v>1653</v>
      </c>
      <c r="G101" s="125">
        <v>1618</v>
      </c>
      <c r="H101" s="125">
        <v>1437</v>
      </c>
      <c r="I101" s="126">
        <v>1279</v>
      </c>
      <c r="J101" s="126">
        <v>1167</v>
      </c>
      <c r="K101" s="126">
        <v>1205</v>
      </c>
      <c r="L101" s="126">
        <v>1005</v>
      </c>
      <c r="M101" s="126">
        <v>798</v>
      </c>
      <c r="N101" s="126">
        <v>663</v>
      </c>
      <c r="O101" s="126">
        <v>693</v>
      </c>
      <c r="P101" s="126">
        <v>529</v>
      </c>
      <c r="Q101" s="126">
        <v>456</v>
      </c>
      <c r="R101" s="126">
        <v>304</v>
      </c>
      <c r="S101" s="126">
        <v>544</v>
      </c>
    </row>
    <row r="102" spans="1:19">
      <c r="A102" s="134" t="s">
        <v>92</v>
      </c>
      <c r="B102" s="125">
        <v>10230</v>
      </c>
      <c r="C102" s="125">
        <v>877</v>
      </c>
      <c r="D102" s="125">
        <v>1037</v>
      </c>
      <c r="E102" s="125">
        <v>1139</v>
      </c>
      <c r="F102" s="125">
        <v>1158</v>
      </c>
      <c r="G102" s="125">
        <v>1074</v>
      </c>
      <c r="H102" s="125">
        <v>832</v>
      </c>
      <c r="I102" s="126">
        <v>741</v>
      </c>
      <c r="J102" s="126">
        <v>599</v>
      </c>
      <c r="K102" s="126">
        <v>532</v>
      </c>
      <c r="L102" s="126">
        <v>461</v>
      </c>
      <c r="M102" s="126">
        <v>375</v>
      </c>
      <c r="N102" s="126">
        <v>321</v>
      </c>
      <c r="O102" s="126">
        <v>310</v>
      </c>
      <c r="P102" s="126">
        <v>245</v>
      </c>
      <c r="Q102" s="126">
        <v>234</v>
      </c>
      <c r="R102" s="126">
        <v>95</v>
      </c>
      <c r="S102" s="126">
        <v>200</v>
      </c>
    </row>
    <row r="103" spans="1:19">
      <c r="A103" s="134" t="s">
        <v>93</v>
      </c>
      <c r="B103" s="125">
        <v>3169</v>
      </c>
      <c r="C103" s="125">
        <v>289</v>
      </c>
      <c r="D103" s="125">
        <v>301</v>
      </c>
      <c r="E103" s="125">
        <v>339</v>
      </c>
      <c r="F103" s="125">
        <v>313</v>
      </c>
      <c r="G103" s="125">
        <v>275</v>
      </c>
      <c r="H103" s="125">
        <v>237</v>
      </c>
      <c r="I103" s="126">
        <v>227</v>
      </c>
      <c r="J103" s="126">
        <v>206</v>
      </c>
      <c r="K103" s="126">
        <v>196</v>
      </c>
      <c r="L103" s="126">
        <v>154</v>
      </c>
      <c r="M103" s="126">
        <v>145</v>
      </c>
      <c r="N103" s="126">
        <v>112</v>
      </c>
      <c r="O103" s="126">
        <v>112</v>
      </c>
      <c r="P103" s="126">
        <v>75</v>
      </c>
      <c r="Q103" s="126">
        <v>58</v>
      </c>
      <c r="R103" s="126">
        <v>47</v>
      </c>
      <c r="S103" s="126">
        <v>83</v>
      </c>
    </row>
    <row r="104" spans="1:19">
      <c r="A104" s="81"/>
      <c r="B104" s="125"/>
      <c r="C104" s="126"/>
      <c r="D104" s="126"/>
      <c r="E104" s="126"/>
      <c r="F104" s="125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</row>
    <row r="105" spans="1:19" ht="33.75">
      <c r="A105" s="80" t="s">
        <v>94</v>
      </c>
      <c r="B105" s="127">
        <v>109949</v>
      </c>
      <c r="C105" s="127">
        <v>8055</v>
      </c>
      <c r="D105" s="127">
        <v>9052</v>
      </c>
      <c r="E105" s="127">
        <v>9909</v>
      </c>
      <c r="F105" s="127">
        <v>9815</v>
      </c>
      <c r="G105" s="127">
        <v>9154</v>
      </c>
      <c r="H105" s="127">
        <v>8392</v>
      </c>
      <c r="I105" s="127">
        <v>7861</v>
      </c>
      <c r="J105" s="127">
        <v>7305</v>
      </c>
      <c r="K105" s="127">
        <v>7269</v>
      </c>
      <c r="L105" s="127">
        <v>6620</v>
      </c>
      <c r="M105" s="127">
        <v>5182</v>
      </c>
      <c r="N105" s="127">
        <v>4566</v>
      </c>
      <c r="O105" s="127">
        <v>4439</v>
      </c>
      <c r="P105" s="127">
        <v>3537</v>
      </c>
      <c r="Q105" s="127">
        <v>3296</v>
      </c>
      <c r="R105" s="127">
        <v>2169</v>
      </c>
      <c r="S105" s="127">
        <v>3328</v>
      </c>
    </row>
    <row r="106" spans="1:19">
      <c r="A106" s="134" t="s">
        <v>95</v>
      </c>
      <c r="B106" s="125">
        <v>2088</v>
      </c>
      <c r="C106" s="125">
        <v>200</v>
      </c>
      <c r="D106" s="125">
        <v>184</v>
      </c>
      <c r="E106" s="125">
        <v>164</v>
      </c>
      <c r="F106" s="125">
        <v>197</v>
      </c>
      <c r="G106" s="125">
        <v>200</v>
      </c>
      <c r="H106" s="125">
        <v>176</v>
      </c>
      <c r="I106" s="126">
        <v>170</v>
      </c>
      <c r="J106" s="126">
        <v>129</v>
      </c>
      <c r="K106" s="126">
        <v>115</v>
      </c>
      <c r="L106" s="126">
        <v>127</v>
      </c>
      <c r="M106" s="126">
        <v>91</v>
      </c>
      <c r="N106" s="126">
        <v>69</v>
      </c>
      <c r="O106" s="126">
        <v>78</v>
      </c>
      <c r="P106" s="126">
        <v>61</v>
      </c>
      <c r="Q106" s="126">
        <v>66</v>
      </c>
      <c r="R106" s="126">
        <v>25</v>
      </c>
      <c r="S106" s="126">
        <v>36</v>
      </c>
    </row>
    <row r="107" spans="1:19">
      <c r="A107" s="134" t="s">
        <v>96</v>
      </c>
      <c r="B107" s="125">
        <v>5749</v>
      </c>
      <c r="C107" s="125">
        <v>453</v>
      </c>
      <c r="D107" s="125">
        <v>497</v>
      </c>
      <c r="E107" s="125">
        <v>601</v>
      </c>
      <c r="F107" s="125">
        <v>533</v>
      </c>
      <c r="G107" s="125">
        <v>470</v>
      </c>
      <c r="H107" s="125">
        <v>367</v>
      </c>
      <c r="I107" s="126">
        <v>419</v>
      </c>
      <c r="J107" s="126">
        <v>382</v>
      </c>
      <c r="K107" s="126">
        <v>367</v>
      </c>
      <c r="L107" s="126">
        <v>321</v>
      </c>
      <c r="M107" s="126">
        <v>268</v>
      </c>
      <c r="N107" s="126">
        <v>217</v>
      </c>
      <c r="O107" s="126">
        <v>266</v>
      </c>
      <c r="P107" s="126">
        <v>159</v>
      </c>
      <c r="Q107" s="126">
        <v>176</v>
      </c>
      <c r="R107" s="126">
        <v>102</v>
      </c>
      <c r="S107" s="126">
        <v>151</v>
      </c>
    </row>
    <row r="108" spans="1:19">
      <c r="A108" s="134" t="s">
        <v>97</v>
      </c>
      <c r="B108" s="125">
        <v>3899</v>
      </c>
      <c r="C108" s="125">
        <v>279</v>
      </c>
      <c r="D108" s="125">
        <v>380</v>
      </c>
      <c r="E108" s="125">
        <v>353</v>
      </c>
      <c r="F108" s="125">
        <v>356</v>
      </c>
      <c r="G108" s="125">
        <v>303</v>
      </c>
      <c r="H108" s="125">
        <v>268</v>
      </c>
      <c r="I108" s="126">
        <v>255</v>
      </c>
      <c r="J108" s="126">
        <v>248</v>
      </c>
      <c r="K108" s="126">
        <v>245</v>
      </c>
      <c r="L108" s="126">
        <v>231</v>
      </c>
      <c r="M108" s="126">
        <v>181</v>
      </c>
      <c r="N108" s="126">
        <v>168</v>
      </c>
      <c r="O108" s="126">
        <v>181</v>
      </c>
      <c r="P108" s="126">
        <v>153</v>
      </c>
      <c r="Q108" s="126">
        <v>118</v>
      </c>
      <c r="R108" s="126">
        <v>64</v>
      </c>
      <c r="S108" s="126">
        <v>116</v>
      </c>
    </row>
    <row r="109" spans="1:19">
      <c r="A109" s="134" t="s">
        <v>98</v>
      </c>
      <c r="B109" s="125">
        <v>4687</v>
      </c>
      <c r="C109" s="125">
        <v>318</v>
      </c>
      <c r="D109" s="125">
        <v>448</v>
      </c>
      <c r="E109" s="125">
        <v>449</v>
      </c>
      <c r="F109" s="125">
        <v>450</v>
      </c>
      <c r="G109" s="125">
        <v>347</v>
      </c>
      <c r="H109" s="125">
        <v>325</v>
      </c>
      <c r="I109" s="126">
        <v>358</v>
      </c>
      <c r="J109" s="126">
        <v>325</v>
      </c>
      <c r="K109" s="126">
        <v>315</v>
      </c>
      <c r="L109" s="126">
        <v>288</v>
      </c>
      <c r="M109" s="126">
        <v>193</v>
      </c>
      <c r="N109" s="126">
        <v>160</v>
      </c>
      <c r="O109" s="126">
        <v>177</v>
      </c>
      <c r="P109" s="126">
        <v>157</v>
      </c>
      <c r="Q109" s="126">
        <v>131</v>
      </c>
      <c r="R109" s="126">
        <v>101</v>
      </c>
      <c r="S109" s="126">
        <v>145</v>
      </c>
    </row>
    <row r="110" spans="1:19">
      <c r="A110" s="134" t="s">
        <v>99</v>
      </c>
      <c r="B110" s="125">
        <v>1771</v>
      </c>
      <c r="C110" s="125">
        <v>99</v>
      </c>
      <c r="D110" s="125">
        <v>115</v>
      </c>
      <c r="E110" s="125">
        <v>133</v>
      </c>
      <c r="F110" s="125">
        <v>158</v>
      </c>
      <c r="G110" s="125">
        <v>156</v>
      </c>
      <c r="H110" s="125">
        <v>143</v>
      </c>
      <c r="I110" s="126">
        <v>116</v>
      </c>
      <c r="J110" s="126">
        <v>118</v>
      </c>
      <c r="K110" s="126">
        <v>139</v>
      </c>
      <c r="L110" s="126">
        <v>119</v>
      </c>
      <c r="M110" s="126">
        <v>86</v>
      </c>
      <c r="N110" s="126">
        <v>66</v>
      </c>
      <c r="O110" s="126">
        <v>84</v>
      </c>
      <c r="P110" s="126">
        <v>68</v>
      </c>
      <c r="Q110" s="126">
        <v>58</v>
      </c>
      <c r="R110" s="126">
        <v>38</v>
      </c>
      <c r="S110" s="126">
        <v>75</v>
      </c>
    </row>
    <row r="111" spans="1:19">
      <c r="A111" s="134" t="s">
        <v>100</v>
      </c>
      <c r="B111" s="125">
        <v>3159</v>
      </c>
      <c r="C111" s="125">
        <v>223</v>
      </c>
      <c r="D111" s="125">
        <v>239</v>
      </c>
      <c r="E111" s="125">
        <v>294</v>
      </c>
      <c r="F111" s="125">
        <v>276</v>
      </c>
      <c r="G111" s="125">
        <v>313</v>
      </c>
      <c r="H111" s="125">
        <v>217</v>
      </c>
      <c r="I111" s="126">
        <v>216</v>
      </c>
      <c r="J111" s="126">
        <v>215</v>
      </c>
      <c r="K111" s="126">
        <v>207</v>
      </c>
      <c r="L111" s="126">
        <v>213</v>
      </c>
      <c r="M111" s="126">
        <v>151</v>
      </c>
      <c r="N111" s="126">
        <v>138</v>
      </c>
      <c r="O111" s="126">
        <v>127</v>
      </c>
      <c r="P111" s="126">
        <v>109</v>
      </c>
      <c r="Q111" s="126">
        <v>82</v>
      </c>
      <c r="R111" s="126">
        <v>47</v>
      </c>
      <c r="S111" s="126">
        <v>92</v>
      </c>
    </row>
    <row r="112" spans="1:19">
      <c r="A112" s="134" t="s">
        <v>101</v>
      </c>
      <c r="B112" s="125">
        <v>30852</v>
      </c>
      <c r="C112" s="125">
        <v>2278</v>
      </c>
      <c r="D112" s="125">
        <v>2490</v>
      </c>
      <c r="E112" s="125">
        <v>2899</v>
      </c>
      <c r="F112" s="125">
        <v>2783</v>
      </c>
      <c r="G112" s="125">
        <v>2592</v>
      </c>
      <c r="H112" s="125">
        <v>2456</v>
      </c>
      <c r="I112" s="126">
        <v>2293</v>
      </c>
      <c r="J112" s="126">
        <v>2093</v>
      </c>
      <c r="K112" s="126">
        <v>2085</v>
      </c>
      <c r="L112" s="126">
        <v>1821</v>
      </c>
      <c r="M112" s="126">
        <v>1415</v>
      </c>
      <c r="N112" s="126">
        <v>1251</v>
      </c>
      <c r="O112" s="126">
        <v>1131</v>
      </c>
      <c r="P112" s="126">
        <v>958</v>
      </c>
      <c r="Q112" s="126">
        <v>892</v>
      </c>
      <c r="R112" s="126">
        <v>561</v>
      </c>
      <c r="S112" s="126">
        <v>854</v>
      </c>
    </row>
    <row r="113" spans="1:19">
      <c r="A113" s="134" t="s">
        <v>102</v>
      </c>
      <c r="B113" s="125">
        <v>2928</v>
      </c>
      <c r="C113" s="125">
        <v>204</v>
      </c>
      <c r="D113" s="125">
        <v>234</v>
      </c>
      <c r="E113" s="125">
        <v>251</v>
      </c>
      <c r="F113" s="125">
        <v>266</v>
      </c>
      <c r="G113" s="125">
        <v>255</v>
      </c>
      <c r="H113" s="125">
        <v>212</v>
      </c>
      <c r="I113" s="126">
        <v>209</v>
      </c>
      <c r="J113" s="126">
        <v>175</v>
      </c>
      <c r="K113" s="126">
        <v>214</v>
      </c>
      <c r="L113" s="126">
        <v>190</v>
      </c>
      <c r="M113" s="126">
        <v>166</v>
      </c>
      <c r="N113" s="126">
        <v>128</v>
      </c>
      <c r="O113" s="126">
        <v>115</v>
      </c>
      <c r="P113" s="126">
        <v>82</v>
      </c>
      <c r="Q113" s="126">
        <v>92</v>
      </c>
      <c r="R113" s="126">
        <v>57</v>
      </c>
      <c r="S113" s="126">
        <v>78</v>
      </c>
    </row>
    <row r="114" spans="1:19">
      <c r="A114" s="134" t="s">
        <v>103</v>
      </c>
      <c r="B114" s="125">
        <v>1256</v>
      </c>
      <c r="C114" s="125">
        <v>91</v>
      </c>
      <c r="D114" s="125">
        <v>110</v>
      </c>
      <c r="E114" s="125">
        <v>110</v>
      </c>
      <c r="F114" s="125">
        <v>115</v>
      </c>
      <c r="G114" s="125">
        <v>93</v>
      </c>
      <c r="H114" s="125">
        <v>99</v>
      </c>
      <c r="I114" s="126">
        <v>79</v>
      </c>
      <c r="J114" s="126">
        <v>75</v>
      </c>
      <c r="K114" s="126">
        <v>73</v>
      </c>
      <c r="L114" s="126">
        <v>86</v>
      </c>
      <c r="M114" s="126">
        <v>69</v>
      </c>
      <c r="N114" s="126">
        <v>63</v>
      </c>
      <c r="O114" s="126">
        <v>58</v>
      </c>
      <c r="P114" s="126">
        <v>31</v>
      </c>
      <c r="Q114" s="126">
        <v>29</v>
      </c>
      <c r="R114" s="126">
        <v>28</v>
      </c>
      <c r="S114" s="126">
        <v>47</v>
      </c>
    </row>
    <row r="115" spans="1:19">
      <c r="A115" s="134" t="s">
        <v>104</v>
      </c>
      <c r="B115" s="125">
        <v>3854</v>
      </c>
      <c r="C115" s="125">
        <v>319</v>
      </c>
      <c r="D115" s="125">
        <v>325</v>
      </c>
      <c r="E115" s="125">
        <v>315</v>
      </c>
      <c r="F115" s="125">
        <v>341</v>
      </c>
      <c r="G115" s="125">
        <v>355</v>
      </c>
      <c r="H115" s="125">
        <v>283</v>
      </c>
      <c r="I115" s="126">
        <v>276</v>
      </c>
      <c r="J115" s="126">
        <v>245</v>
      </c>
      <c r="K115" s="126">
        <v>248</v>
      </c>
      <c r="L115" s="126">
        <v>226</v>
      </c>
      <c r="M115" s="126">
        <v>174</v>
      </c>
      <c r="N115" s="126">
        <v>155</v>
      </c>
      <c r="O115" s="126">
        <v>155</v>
      </c>
      <c r="P115" s="126">
        <v>112</v>
      </c>
      <c r="Q115" s="126">
        <v>119</v>
      </c>
      <c r="R115" s="126">
        <v>87</v>
      </c>
      <c r="S115" s="126">
        <v>119</v>
      </c>
    </row>
    <row r="116" spans="1:19">
      <c r="A116" s="134" t="s">
        <v>105</v>
      </c>
      <c r="B116" s="125">
        <v>2638</v>
      </c>
      <c r="C116" s="125">
        <v>178</v>
      </c>
      <c r="D116" s="125">
        <v>185</v>
      </c>
      <c r="E116" s="125">
        <v>201</v>
      </c>
      <c r="F116" s="125">
        <v>254</v>
      </c>
      <c r="G116" s="125">
        <v>199</v>
      </c>
      <c r="H116" s="125">
        <v>203</v>
      </c>
      <c r="I116" s="126">
        <v>174</v>
      </c>
      <c r="J116" s="126">
        <v>184</v>
      </c>
      <c r="K116" s="126">
        <v>182</v>
      </c>
      <c r="L116" s="126">
        <v>183</v>
      </c>
      <c r="M116" s="126">
        <v>127</v>
      </c>
      <c r="N116" s="126">
        <v>137</v>
      </c>
      <c r="O116" s="126">
        <v>122</v>
      </c>
      <c r="P116" s="126">
        <v>87</v>
      </c>
      <c r="Q116" s="126">
        <v>74</v>
      </c>
      <c r="R116" s="126">
        <v>57</v>
      </c>
      <c r="S116" s="126">
        <v>91</v>
      </c>
    </row>
    <row r="117" spans="1:19">
      <c r="A117" s="134" t="s">
        <v>106</v>
      </c>
      <c r="B117" s="125">
        <v>4344</v>
      </c>
      <c r="C117" s="125">
        <v>291</v>
      </c>
      <c r="D117" s="125">
        <v>342</v>
      </c>
      <c r="E117" s="125">
        <v>374</v>
      </c>
      <c r="F117" s="125">
        <v>408</v>
      </c>
      <c r="G117" s="125">
        <v>340</v>
      </c>
      <c r="H117" s="125">
        <v>315</v>
      </c>
      <c r="I117" s="126">
        <v>312</v>
      </c>
      <c r="J117" s="126">
        <v>309</v>
      </c>
      <c r="K117" s="126">
        <v>282</v>
      </c>
      <c r="L117" s="126">
        <v>263</v>
      </c>
      <c r="M117" s="126">
        <v>225</v>
      </c>
      <c r="N117" s="126">
        <v>181</v>
      </c>
      <c r="O117" s="126">
        <v>199</v>
      </c>
      <c r="P117" s="126">
        <v>134</v>
      </c>
      <c r="Q117" s="126">
        <v>126</v>
      </c>
      <c r="R117" s="126">
        <v>92</v>
      </c>
      <c r="S117" s="126">
        <v>151</v>
      </c>
    </row>
    <row r="118" spans="1:19">
      <c r="A118" s="134" t="s">
        <v>107</v>
      </c>
      <c r="B118" s="125">
        <v>4396</v>
      </c>
      <c r="C118" s="125">
        <v>384</v>
      </c>
      <c r="D118" s="125">
        <v>411</v>
      </c>
      <c r="E118" s="125">
        <v>482</v>
      </c>
      <c r="F118" s="125">
        <v>380</v>
      </c>
      <c r="G118" s="125">
        <v>337</v>
      </c>
      <c r="H118" s="125">
        <v>291</v>
      </c>
      <c r="I118" s="126">
        <v>291</v>
      </c>
      <c r="J118" s="126">
        <v>266</v>
      </c>
      <c r="K118" s="126">
        <v>310</v>
      </c>
      <c r="L118" s="126">
        <v>220</v>
      </c>
      <c r="M118" s="126">
        <v>234</v>
      </c>
      <c r="N118" s="126">
        <v>176</v>
      </c>
      <c r="O118" s="126">
        <v>163</v>
      </c>
      <c r="P118" s="126">
        <v>157</v>
      </c>
      <c r="Q118" s="126">
        <v>115</v>
      </c>
      <c r="R118" s="126">
        <v>77</v>
      </c>
      <c r="S118" s="126">
        <v>102</v>
      </c>
    </row>
    <row r="119" spans="1:19" ht="26.25" customHeight="1">
      <c r="A119" s="134" t="s">
        <v>108</v>
      </c>
      <c r="B119" s="125">
        <v>3985</v>
      </c>
      <c r="C119" s="125">
        <v>308</v>
      </c>
      <c r="D119" s="125">
        <v>365</v>
      </c>
      <c r="E119" s="125">
        <v>366</v>
      </c>
      <c r="F119" s="125">
        <v>323</v>
      </c>
      <c r="G119" s="125">
        <v>291</v>
      </c>
      <c r="H119" s="125">
        <v>307</v>
      </c>
      <c r="I119" s="126">
        <v>253</v>
      </c>
      <c r="J119" s="126">
        <v>262</v>
      </c>
      <c r="K119" s="126">
        <v>244</v>
      </c>
      <c r="L119" s="126">
        <v>233</v>
      </c>
      <c r="M119" s="126">
        <v>196</v>
      </c>
      <c r="N119" s="126">
        <v>193</v>
      </c>
      <c r="O119" s="126">
        <v>156</v>
      </c>
      <c r="P119" s="126">
        <v>144</v>
      </c>
      <c r="Q119" s="126">
        <v>131</v>
      </c>
      <c r="R119" s="126">
        <v>75</v>
      </c>
      <c r="S119" s="126">
        <v>138</v>
      </c>
    </row>
    <row r="120" spans="1:19" ht="22.5">
      <c r="A120" s="134" t="s">
        <v>109</v>
      </c>
      <c r="B120" s="125">
        <v>3235</v>
      </c>
      <c r="C120" s="125">
        <v>264</v>
      </c>
      <c r="D120" s="125">
        <v>272</v>
      </c>
      <c r="E120" s="125">
        <v>307</v>
      </c>
      <c r="F120" s="125">
        <v>293</v>
      </c>
      <c r="G120" s="125">
        <v>292</v>
      </c>
      <c r="H120" s="125">
        <v>240</v>
      </c>
      <c r="I120" s="126">
        <v>207</v>
      </c>
      <c r="J120" s="126">
        <v>208</v>
      </c>
      <c r="K120" s="126">
        <v>209</v>
      </c>
      <c r="L120" s="126">
        <v>189</v>
      </c>
      <c r="M120" s="126">
        <v>131</v>
      </c>
      <c r="N120" s="126">
        <v>149</v>
      </c>
      <c r="O120" s="126">
        <v>123</v>
      </c>
      <c r="P120" s="126">
        <v>110</v>
      </c>
      <c r="Q120" s="126">
        <v>107</v>
      </c>
      <c r="R120" s="126">
        <v>76</v>
      </c>
      <c r="S120" s="126">
        <v>58</v>
      </c>
    </row>
    <row r="121" spans="1:19">
      <c r="A121" s="134" t="s">
        <v>110</v>
      </c>
      <c r="B121" s="125">
        <v>12973</v>
      </c>
      <c r="C121" s="125">
        <v>931</v>
      </c>
      <c r="D121" s="125">
        <v>1022</v>
      </c>
      <c r="E121" s="125">
        <v>1062</v>
      </c>
      <c r="F121" s="125">
        <v>1098</v>
      </c>
      <c r="G121" s="125">
        <v>1045</v>
      </c>
      <c r="H121" s="125">
        <v>994</v>
      </c>
      <c r="I121" s="126">
        <v>869</v>
      </c>
      <c r="J121" s="126">
        <v>822</v>
      </c>
      <c r="K121" s="126">
        <v>828</v>
      </c>
      <c r="L121" s="126">
        <v>828</v>
      </c>
      <c r="M121" s="126">
        <v>615</v>
      </c>
      <c r="N121" s="126">
        <v>599</v>
      </c>
      <c r="O121" s="126">
        <v>524</v>
      </c>
      <c r="P121" s="126">
        <v>454</v>
      </c>
      <c r="Q121" s="126">
        <v>465</v>
      </c>
      <c r="R121" s="126">
        <v>316</v>
      </c>
      <c r="S121" s="126">
        <v>501</v>
      </c>
    </row>
    <row r="122" spans="1:19">
      <c r="A122" s="134" t="s">
        <v>111</v>
      </c>
      <c r="B122" s="125">
        <v>16060</v>
      </c>
      <c r="C122" s="125">
        <v>1058</v>
      </c>
      <c r="D122" s="125">
        <v>1237</v>
      </c>
      <c r="E122" s="125">
        <v>1373</v>
      </c>
      <c r="F122" s="125">
        <v>1411</v>
      </c>
      <c r="G122" s="125">
        <v>1390</v>
      </c>
      <c r="H122" s="125">
        <v>1323</v>
      </c>
      <c r="I122" s="126">
        <v>1215</v>
      </c>
      <c r="J122" s="126">
        <v>1108</v>
      </c>
      <c r="K122" s="126">
        <v>1077</v>
      </c>
      <c r="L122" s="126">
        <v>960</v>
      </c>
      <c r="M122" s="126">
        <v>756</v>
      </c>
      <c r="N122" s="126">
        <v>641</v>
      </c>
      <c r="O122" s="126">
        <v>700</v>
      </c>
      <c r="P122" s="126">
        <v>497</v>
      </c>
      <c r="Q122" s="126">
        <v>464</v>
      </c>
      <c r="R122" s="126">
        <v>332</v>
      </c>
      <c r="S122" s="126">
        <v>518</v>
      </c>
    </row>
    <row r="123" spans="1:19">
      <c r="A123" s="134" t="s">
        <v>112</v>
      </c>
      <c r="B123" s="125">
        <v>2075</v>
      </c>
      <c r="C123" s="125">
        <v>177</v>
      </c>
      <c r="D123" s="125">
        <v>196</v>
      </c>
      <c r="E123" s="125">
        <v>175</v>
      </c>
      <c r="F123" s="125">
        <v>173</v>
      </c>
      <c r="G123" s="125">
        <v>176</v>
      </c>
      <c r="H123" s="125">
        <v>173</v>
      </c>
      <c r="I123" s="126">
        <v>149</v>
      </c>
      <c r="J123" s="126">
        <v>141</v>
      </c>
      <c r="K123" s="126">
        <v>129</v>
      </c>
      <c r="L123" s="126">
        <v>122</v>
      </c>
      <c r="M123" s="126">
        <v>104</v>
      </c>
      <c r="N123" s="126">
        <v>75</v>
      </c>
      <c r="O123" s="126">
        <v>80</v>
      </c>
      <c r="P123" s="126">
        <v>64</v>
      </c>
      <c r="Q123" s="126">
        <v>51</v>
      </c>
      <c r="R123" s="126">
        <v>34</v>
      </c>
      <c r="S123" s="126">
        <v>56</v>
      </c>
    </row>
    <row r="124" spans="1:19">
      <c r="A124" s="81"/>
      <c r="B124" s="125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</row>
    <row r="125" spans="1:19" ht="33.75">
      <c r="A125" s="80" t="s">
        <v>113</v>
      </c>
      <c r="B125" s="127">
        <v>214454</v>
      </c>
      <c r="C125" s="127">
        <v>17022</v>
      </c>
      <c r="D125" s="127">
        <v>18801</v>
      </c>
      <c r="E125" s="127">
        <v>20073</v>
      </c>
      <c r="F125" s="127">
        <v>19655</v>
      </c>
      <c r="G125" s="127">
        <v>19695</v>
      </c>
      <c r="H125" s="127">
        <v>18629</v>
      </c>
      <c r="I125" s="127">
        <v>16780</v>
      </c>
      <c r="J125" s="127">
        <v>14664</v>
      </c>
      <c r="K125" s="127">
        <v>13349</v>
      </c>
      <c r="L125" s="127">
        <v>11985</v>
      </c>
      <c r="M125" s="127">
        <v>9418</v>
      </c>
      <c r="N125" s="127">
        <v>8294</v>
      </c>
      <c r="O125" s="127">
        <v>7364</v>
      </c>
      <c r="P125" s="127">
        <v>5824</v>
      </c>
      <c r="Q125" s="127">
        <v>4968</v>
      </c>
      <c r="R125" s="127">
        <v>3131</v>
      </c>
      <c r="S125" s="127">
        <v>4802</v>
      </c>
    </row>
    <row r="126" spans="1:19">
      <c r="A126" s="134" t="s">
        <v>114</v>
      </c>
      <c r="B126" s="125">
        <v>1927</v>
      </c>
      <c r="C126" s="125">
        <v>140</v>
      </c>
      <c r="D126" s="125">
        <v>180</v>
      </c>
      <c r="E126" s="125">
        <v>185</v>
      </c>
      <c r="F126" s="125">
        <v>222</v>
      </c>
      <c r="G126" s="125">
        <v>190</v>
      </c>
      <c r="H126" s="125">
        <v>162</v>
      </c>
      <c r="I126" s="126">
        <v>132</v>
      </c>
      <c r="J126" s="126">
        <v>128</v>
      </c>
      <c r="K126" s="126">
        <v>115</v>
      </c>
      <c r="L126" s="126">
        <v>114</v>
      </c>
      <c r="M126" s="126">
        <v>76</v>
      </c>
      <c r="N126" s="126">
        <v>70</v>
      </c>
      <c r="O126" s="126">
        <v>58</v>
      </c>
      <c r="P126" s="126">
        <v>49</v>
      </c>
      <c r="Q126" s="126">
        <v>40</v>
      </c>
      <c r="R126" s="126">
        <v>28</v>
      </c>
      <c r="S126" s="126">
        <v>38</v>
      </c>
    </row>
    <row r="127" spans="1:19">
      <c r="A127" s="134" t="s">
        <v>115</v>
      </c>
      <c r="B127" s="125">
        <v>3557</v>
      </c>
      <c r="C127" s="125">
        <v>263</v>
      </c>
      <c r="D127" s="125">
        <v>295</v>
      </c>
      <c r="E127" s="125">
        <v>301</v>
      </c>
      <c r="F127" s="125">
        <v>367</v>
      </c>
      <c r="G127" s="125">
        <v>327</v>
      </c>
      <c r="H127" s="125">
        <v>332</v>
      </c>
      <c r="I127" s="126">
        <v>246</v>
      </c>
      <c r="J127" s="126">
        <v>234</v>
      </c>
      <c r="K127" s="126">
        <v>232</v>
      </c>
      <c r="L127" s="126">
        <v>202</v>
      </c>
      <c r="M127" s="126">
        <v>154</v>
      </c>
      <c r="N127" s="126">
        <v>157</v>
      </c>
      <c r="O127" s="126">
        <v>127</v>
      </c>
      <c r="P127" s="126">
        <v>100</v>
      </c>
      <c r="Q127" s="126">
        <v>91</v>
      </c>
      <c r="R127" s="126">
        <v>43</v>
      </c>
      <c r="S127" s="126">
        <v>86</v>
      </c>
    </row>
    <row r="128" spans="1:19">
      <c r="A128" s="134" t="s">
        <v>116</v>
      </c>
      <c r="B128" s="125">
        <v>6814</v>
      </c>
      <c r="C128" s="125">
        <v>794</v>
      </c>
      <c r="D128" s="125">
        <v>830</v>
      </c>
      <c r="E128" s="125">
        <v>862</v>
      </c>
      <c r="F128" s="125">
        <v>777</v>
      </c>
      <c r="G128" s="125">
        <v>595</v>
      </c>
      <c r="H128" s="125">
        <v>445</v>
      </c>
      <c r="I128" s="126">
        <v>400</v>
      </c>
      <c r="J128" s="126">
        <v>331</v>
      </c>
      <c r="K128" s="126">
        <v>321</v>
      </c>
      <c r="L128" s="126">
        <v>273</v>
      </c>
      <c r="M128" s="126">
        <v>274</v>
      </c>
      <c r="N128" s="126">
        <v>185</v>
      </c>
      <c r="O128" s="126">
        <v>194</v>
      </c>
      <c r="P128" s="126">
        <v>157</v>
      </c>
      <c r="Q128" s="126">
        <v>154</v>
      </c>
      <c r="R128" s="126">
        <v>100</v>
      </c>
      <c r="S128" s="126">
        <v>122</v>
      </c>
    </row>
    <row r="129" spans="1:19">
      <c r="A129" s="134" t="s">
        <v>117</v>
      </c>
      <c r="B129" s="125">
        <v>4812</v>
      </c>
      <c r="C129" s="125">
        <v>381</v>
      </c>
      <c r="D129" s="125">
        <v>455</v>
      </c>
      <c r="E129" s="125">
        <v>470</v>
      </c>
      <c r="F129" s="125">
        <v>467</v>
      </c>
      <c r="G129" s="125">
        <v>439</v>
      </c>
      <c r="H129" s="125">
        <v>404</v>
      </c>
      <c r="I129" s="126">
        <v>356</v>
      </c>
      <c r="J129" s="126">
        <v>260</v>
      </c>
      <c r="K129" s="126">
        <v>272</v>
      </c>
      <c r="L129" s="126">
        <v>275</v>
      </c>
      <c r="M129" s="126">
        <v>214</v>
      </c>
      <c r="N129" s="126">
        <v>218</v>
      </c>
      <c r="O129" s="126">
        <v>157</v>
      </c>
      <c r="P129" s="126">
        <v>134</v>
      </c>
      <c r="Q129" s="126">
        <v>121</v>
      </c>
      <c r="R129" s="126">
        <v>80</v>
      </c>
      <c r="S129" s="126">
        <v>109</v>
      </c>
    </row>
    <row r="130" spans="1:19">
      <c r="A130" s="134" t="s">
        <v>118</v>
      </c>
      <c r="B130" s="125">
        <v>7991</v>
      </c>
      <c r="C130" s="125">
        <v>654</v>
      </c>
      <c r="D130" s="125">
        <v>786</v>
      </c>
      <c r="E130" s="125">
        <v>858</v>
      </c>
      <c r="F130" s="125">
        <v>836</v>
      </c>
      <c r="G130" s="125">
        <v>628</v>
      </c>
      <c r="H130" s="125">
        <v>624</v>
      </c>
      <c r="I130" s="126">
        <v>534</v>
      </c>
      <c r="J130" s="126">
        <v>497</v>
      </c>
      <c r="K130" s="126">
        <v>486</v>
      </c>
      <c r="L130" s="126">
        <v>390</v>
      </c>
      <c r="M130" s="126">
        <v>331</v>
      </c>
      <c r="N130" s="126">
        <v>313</v>
      </c>
      <c r="O130" s="126">
        <v>310</v>
      </c>
      <c r="P130" s="126">
        <v>257</v>
      </c>
      <c r="Q130" s="126">
        <v>198</v>
      </c>
      <c r="R130" s="126">
        <v>127</v>
      </c>
      <c r="S130" s="126">
        <v>162</v>
      </c>
    </row>
    <row r="131" spans="1:19">
      <c r="A131" s="134" t="s">
        <v>119</v>
      </c>
      <c r="B131" s="125">
        <v>3317</v>
      </c>
      <c r="C131" s="125">
        <v>299</v>
      </c>
      <c r="D131" s="125">
        <v>320</v>
      </c>
      <c r="E131" s="125">
        <v>358</v>
      </c>
      <c r="F131" s="125">
        <v>288</v>
      </c>
      <c r="G131" s="125">
        <v>323</v>
      </c>
      <c r="H131" s="125">
        <v>305</v>
      </c>
      <c r="I131" s="126">
        <v>275</v>
      </c>
      <c r="J131" s="126">
        <v>208</v>
      </c>
      <c r="K131" s="126">
        <v>190</v>
      </c>
      <c r="L131" s="126">
        <v>138</v>
      </c>
      <c r="M131" s="126">
        <v>117</v>
      </c>
      <c r="N131" s="126">
        <v>132</v>
      </c>
      <c r="O131" s="126">
        <v>103</v>
      </c>
      <c r="P131" s="126">
        <v>86</v>
      </c>
      <c r="Q131" s="126">
        <v>74</v>
      </c>
      <c r="R131" s="126">
        <v>43</v>
      </c>
      <c r="S131" s="126">
        <v>58</v>
      </c>
    </row>
    <row r="132" spans="1:19">
      <c r="A132" s="134" t="s">
        <v>120</v>
      </c>
      <c r="B132" s="125">
        <v>6643</v>
      </c>
      <c r="C132" s="125">
        <v>568</v>
      </c>
      <c r="D132" s="125">
        <v>583</v>
      </c>
      <c r="E132" s="125">
        <v>637</v>
      </c>
      <c r="F132" s="125">
        <v>641</v>
      </c>
      <c r="G132" s="125">
        <v>616</v>
      </c>
      <c r="H132" s="125">
        <v>595</v>
      </c>
      <c r="I132" s="126">
        <v>489</v>
      </c>
      <c r="J132" s="126">
        <v>443</v>
      </c>
      <c r="K132" s="126">
        <v>381</v>
      </c>
      <c r="L132" s="126">
        <v>355</v>
      </c>
      <c r="M132" s="126">
        <v>293</v>
      </c>
      <c r="N132" s="126">
        <v>267</v>
      </c>
      <c r="O132" s="126">
        <v>219</v>
      </c>
      <c r="P132" s="126">
        <v>166</v>
      </c>
      <c r="Q132" s="126">
        <v>152</v>
      </c>
      <c r="R132" s="126">
        <v>86</v>
      </c>
      <c r="S132" s="126">
        <v>152</v>
      </c>
    </row>
    <row r="133" spans="1:19">
      <c r="A133" s="134" t="s">
        <v>121</v>
      </c>
      <c r="B133" s="125">
        <v>4019</v>
      </c>
      <c r="C133" s="125">
        <v>329</v>
      </c>
      <c r="D133" s="125">
        <v>370</v>
      </c>
      <c r="E133" s="125">
        <v>386</v>
      </c>
      <c r="F133" s="125">
        <v>351</v>
      </c>
      <c r="G133" s="125">
        <v>356</v>
      </c>
      <c r="H133" s="125">
        <v>333</v>
      </c>
      <c r="I133" s="126">
        <v>288</v>
      </c>
      <c r="J133" s="126">
        <v>262</v>
      </c>
      <c r="K133" s="126">
        <v>238</v>
      </c>
      <c r="L133" s="126">
        <v>212</v>
      </c>
      <c r="M133" s="126">
        <v>189</v>
      </c>
      <c r="N133" s="126">
        <v>178</v>
      </c>
      <c r="O133" s="126">
        <v>138</v>
      </c>
      <c r="P133" s="126">
        <v>128</v>
      </c>
      <c r="Q133" s="126">
        <v>93</v>
      </c>
      <c r="R133" s="126">
        <v>59</v>
      </c>
      <c r="S133" s="126">
        <v>109</v>
      </c>
    </row>
    <row r="134" spans="1:19">
      <c r="A134" s="134" t="s">
        <v>122</v>
      </c>
      <c r="B134" s="125">
        <v>5613</v>
      </c>
      <c r="C134" s="125">
        <v>427</v>
      </c>
      <c r="D134" s="125">
        <v>509</v>
      </c>
      <c r="E134" s="125">
        <v>534</v>
      </c>
      <c r="F134" s="125">
        <v>497</v>
      </c>
      <c r="G134" s="125">
        <v>473</v>
      </c>
      <c r="H134" s="125">
        <v>414</v>
      </c>
      <c r="I134" s="126">
        <v>386</v>
      </c>
      <c r="J134" s="126">
        <v>378</v>
      </c>
      <c r="K134" s="126">
        <v>324</v>
      </c>
      <c r="L134" s="126">
        <v>332</v>
      </c>
      <c r="M134" s="126">
        <v>264</v>
      </c>
      <c r="N134" s="126">
        <v>227</v>
      </c>
      <c r="O134" s="126">
        <v>215</v>
      </c>
      <c r="P134" s="126">
        <v>168</v>
      </c>
      <c r="Q134" s="126">
        <v>180</v>
      </c>
      <c r="R134" s="126">
        <v>109</v>
      </c>
      <c r="S134" s="126">
        <v>176</v>
      </c>
    </row>
    <row r="135" spans="1:19">
      <c r="A135" s="134" t="s">
        <v>123</v>
      </c>
      <c r="B135" s="125">
        <v>5939</v>
      </c>
      <c r="C135" s="125">
        <v>499</v>
      </c>
      <c r="D135" s="125">
        <v>578</v>
      </c>
      <c r="E135" s="125">
        <v>650</v>
      </c>
      <c r="F135" s="125">
        <v>638</v>
      </c>
      <c r="G135" s="125">
        <v>560</v>
      </c>
      <c r="H135" s="125">
        <v>485</v>
      </c>
      <c r="I135" s="126">
        <v>398</v>
      </c>
      <c r="J135" s="126">
        <v>403</v>
      </c>
      <c r="K135" s="126">
        <v>339</v>
      </c>
      <c r="L135" s="126">
        <v>299</v>
      </c>
      <c r="M135" s="126">
        <v>199</v>
      </c>
      <c r="N135" s="126">
        <v>182</v>
      </c>
      <c r="O135" s="126">
        <v>197</v>
      </c>
      <c r="P135" s="126">
        <v>181</v>
      </c>
      <c r="Q135" s="126">
        <v>138</v>
      </c>
      <c r="R135" s="126">
        <v>81</v>
      </c>
      <c r="S135" s="126">
        <v>112</v>
      </c>
    </row>
    <row r="136" spans="1:19">
      <c r="A136" s="134" t="s">
        <v>124</v>
      </c>
      <c r="B136" s="125">
        <v>2233</v>
      </c>
      <c r="C136" s="125">
        <v>194</v>
      </c>
      <c r="D136" s="125">
        <v>191</v>
      </c>
      <c r="E136" s="125">
        <v>189</v>
      </c>
      <c r="F136" s="125">
        <v>206</v>
      </c>
      <c r="G136" s="125">
        <v>212</v>
      </c>
      <c r="H136" s="125">
        <v>190</v>
      </c>
      <c r="I136" s="126">
        <v>165</v>
      </c>
      <c r="J136" s="126">
        <v>147</v>
      </c>
      <c r="K136" s="126">
        <v>115</v>
      </c>
      <c r="L136" s="126">
        <v>131</v>
      </c>
      <c r="M136" s="126">
        <v>113</v>
      </c>
      <c r="N136" s="126">
        <v>86</v>
      </c>
      <c r="O136" s="126">
        <v>81</v>
      </c>
      <c r="P136" s="126">
        <v>59</v>
      </c>
      <c r="Q136" s="126">
        <v>56</v>
      </c>
      <c r="R136" s="126">
        <v>34</v>
      </c>
      <c r="S136" s="126">
        <v>64</v>
      </c>
    </row>
    <row r="137" spans="1:19">
      <c r="A137" s="134" t="s">
        <v>125</v>
      </c>
      <c r="B137" s="125">
        <v>100674</v>
      </c>
      <c r="C137" s="125">
        <v>7755</v>
      </c>
      <c r="D137" s="125">
        <v>8329</v>
      </c>
      <c r="E137" s="125">
        <v>9043</v>
      </c>
      <c r="F137" s="125">
        <v>8895</v>
      </c>
      <c r="G137" s="125">
        <v>9577</v>
      </c>
      <c r="H137" s="125">
        <v>9383</v>
      </c>
      <c r="I137" s="126">
        <v>8549</v>
      </c>
      <c r="J137" s="126">
        <v>7285</v>
      </c>
      <c r="K137" s="126">
        <v>6565</v>
      </c>
      <c r="L137" s="126">
        <v>5946</v>
      </c>
      <c r="M137" s="126">
        <v>4389</v>
      </c>
      <c r="N137" s="126">
        <v>3781</v>
      </c>
      <c r="O137" s="126">
        <v>3169</v>
      </c>
      <c r="P137" s="126">
        <v>2530</v>
      </c>
      <c r="Q137" s="126">
        <v>2081</v>
      </c>
      <c r="R137" s="126">
        <v>1315</v>
      </c>
      <c r="S137" s="126">
        <v>2082</v>
      </c>
    </row>
    <row r="138" spans="1:19">
      <c r="A138" s="134" t="s">
        <v>246</v>
      </c>
      <c r="B138" s="125">
        <v>1699</v>
      </c>
      <c r="C138" s="125">
        <v>142</v>
      </c>
      <c r="D138" s="125">
        <v>133</v>
      </c>
      <c r="E138" s="125">
        <v>178</v>
      </c>
      <c r="F138" s="125">
        <v>179</v>
      </c>
      <c r="G138" s="125">
        <v>153</v>
      </c>
      <c r="H138" s="125">
        <v>118</v>
      </c>
      <c r="I138" s="126">
        <v>140</v>
      </c>
      <c r="J138" s="126">
        <v>139</v>
      </c>
      <c r="K138" s="126">
        <v>103</v>
      </c>
      <c r="L138" s="126">
        <v>79</v>
      </c>
      <c r="M138" s="126">
        <v>69</v>
      </c>
      <c r="N138" s="126">
        <v>64</v>
      </c>
      <c r="O138" s="126">
        <v>63</v>
      </c>
      <c r="P138" s="126">
        <v>48</v>
      </c>
      <c r="Q138" s="126">
        <v>41</v>
      </c>
      <c r="R138" s="126">
        <v>17</v>
      </c>
      <c r="S138" s="126">
        <v>33</v>
      </c>
    </row>
    <row r="139" spans="1:19">
      <c r="A139" s="134" t="s">
        <v>126</v>
      </c>
      <c r="B139" s="125">
        <v>3508</v>
      </c>
      <c r="C139" s="125">
        <v>327</v>
      </c>
      <c r="D139" s="125">
        <v>344</v>
      </c>
      <c r="E139" s="125">
        <v>369</v>
      </c>
      <c r="F139" s="125">
        <v>323</v>
      </c>
      <c r="G139" s="125">
        <v>304</v>
      </c>
      <c r="H139" s="125">
        <v>288</v>
      </c>
      <c r="I139" s="126">
        <v>268</v>
      </c>
      <c r="J139" s="126">
        <v>223</v>
      </c>
      <c r="K139" s="126">
        <v>198</v>
      </c>
      <c r="L139" s="126">
        <v>161</v>
      </c>
      <c r="M139" s="126">
        <v>154</v>
      </c>
      <c r="N139" s="126">
        <v>119</v>
      </c>
      <c r="O139" s="126">
        <v>108</v>
      </c>
      <c r="P139" s="126">
        <v>99</v>
      </c>
      <c r="Q139" s="126">
        <v>85</v>
      </c>
      <c r="R139" s="126">
        <v>51</v>
      </c>
      <c r="S139" s="126">
        <v>87</v>
      </c>
    </row>
    <row r="140" spans="1:19">
      <c r="A140" s="134" t="s">
        <v>127</v>
      </c>
      <c r="B140" s="125">
        <v>14719</v>
      </c>
      <c r="C140" s="125">
        <v>1033</v>
      </c>
      <c r="D140" s="125">
        <v>1236</v>
      </c>
      <c r="E140" s="125">
        <v>1267</v>
      </c>
      <c r="F140" s="125">
        <v>1319</v>
      </c>
      <c r="G140" s="125">
        <v>1237</v>
      </c>
      <c r="H140" s="125">
        <v>1232</v>
      </c>
      <c r="I140" s="126">
        <v>1148</v>
      </c>
      <c r="J140" s="126">
        <v>994</v>
      </c>
      <c r="K140" s="126">
        <v>956</v>
      </c>
      <c r="L140" s="126">
        <v>834</v>
      </c>
      <c r="M140" s="126">
        <v>690</v>
      </c>
      <c r="N140" s="126">
        <v>607</v>
      </c>
      <c r="O140" s="126">
        <v>588</v>
      </c>
      <c r="P140" s="126">
        <v>445</v>
      </c>
      <c r="Q140" s="126">
        <v>403</v>
      </c>
      <c r="R140" s="126">
        <v>292</v>
      </c>
      <c r="S140" s="126">
        <v>438</v>
      </c>
    </row>
    <row r="141" spans="1:19">
      <c r="A141" s="134" t="s">
        <v>128</v>
      </c>
      <c r="B141" s="125">
        <v>4581</v>
      </c>
      <c r="C141" s="125">
        <v>304</v>
      </c>
      <c r="D141" s="125">
        <v>404</v>
      </c>
      <c r="E141" s="125">
        <v>480</v>
      </c>
      <c r="F141" s="125">
        <v>412</v>
      </c>
      <c r="G141" s="125">
        <v>354</v>
      </c>
      <c r="H141" s="125">
        <v>333</v>
      </c>
      <c r="I141" s="126">
        <v>346</v>
      </c>
      <c r="J141" s="126">
        <v>334</v>
      </c>
      <c r="K141" s="126">
        <v>326</v>
      </c>
      <c r="L141" s="126">
        <v>263</v>
      </c>
      <c r="M141" s="126">
        <v>198</v>
      </c>
      <c r="N141" s="126">
        <v>190</v>
      </c>
      <c r="O141" s="126">
        <v>185</v>
      </c>
      <c r="P141" s="126">
        <v>136</v>
      </c>
      <c r="Q141" s="126">
        <v>129</v>
      </c>
      <c r="R141" s="126">
        <v>76</v>
      </c>
      <c r="S141" s="126">
        <v>111</v>
      </c>
    </row>
    <row r="142" spans="1:19" ht="24.75" customHeight="1">
      <c r="A142" s="134" t="s">
        <v>129</v>
      </c>
      <c r="B142" s="125">
        <v>4760</v>
      </c>
      <c r="C142" s="125">
        <v>381</v>
      </c>
      <c r="D142" s="125">
        <v>407</v>
      </c>
      <c r="E142" s="125">
        <v>419</v>
      </c>
      <c r="F142" s="125">
        <v>456</v>
      </c>
      <c r="G142" s="125">
        <v>412</v>
      </c>
      <c r="H142" s="125">
        <v>400</v>
      </c>
      <c r="I142" s="126">
        <v>336</v>
      </c>
      <c r="J142" s="126">
        <v>288</v>
      </c>
      <c r="K142" s="126">
        <v>249</v>
      </c>
      <c r="L142" s="126">
        <v>282</v>
      </c>
      <c r="M142" s="126">
        <v>232</v>
      </c>
      <c r="N142" s="126">
        <v>201</v>
      </c>
      <c r="O142" s="126">
        <v>209</v>
      </c>
      <c r="P142" s="126">
        <v>172</v>
      </c>
      <c r="Q142" s="126">
        <v>127</v>
      </c>
      <c r="R142" s="126">
        <v>79</v>
      </c>
      <c r="S142" s="126">
        <v>110</v>
      </c>
    </row>
    <row r="143" spans="1:19">
      <c r="A143" s="134" t="s">
        <v>130</v>
      </c>
      <c r="B143" s="125">
        <v>3233</v>
      </c>
      <c r="C143" s="125">
        <v>255</v>
      </c>
      <c r="D143" s="125">
        <v>307</v>
      </c>
      <c r="E143" s="125">
        <v>293</v>
      </c>
      <c r="F143" s="125">
        <v>318</v>
      </c>
      <c r="G143" s="125">
        <v>276</v>
      </c>
      <c r="H143" s="125">
        <v>263</v>
      </c>
      <c r="I143" s="126">
        <v>244</v>
      </c>
      <c r="J143" s="126">
        <v>246</v>
      </c>
      <c r="K143" s="126">
        <v>196</v>
      </c>
      <c r="L143" s="126">
        <v>166</v>
      </c>
      <c r="M143" s="126">
        <v>160</v>
      </c>
      <c r="N143" s="126">
        <v>121</v>
      </c>
      <c r="O143" s="126">
        <v>113</v>
      </c>
      <c r="P143" s="126">
        <v>91</v>
      </c>
      <c r="Q143" s="126">
        <v>76</v>
      </c>
      <c r="R143" s="126">
        <v>53</v>
      </c>
      <c r="S143" s="126">
        <v>55</v>
      </c>
    </row>
    <row r="144" spans="1:19">
      <c r="A144" s="134" t="s">
        <v>131</v>
      </c>
      <c r="B144" s="125">
        <v>4010</v>
      </c>
      <c r="C144" s="125">
        <v>272</v>
      </c>
      <c r="D144" s="125">
        <v>312</v>
      </c>
      <c r="E144" s="125">
        <v>366</v>
      </c>
      <c r="F144" s="125">
        <v>358</v>
      </c>
      <c r="G144" s="125">
        <v>363</v>
      </c>
      <c r="H144" s="125">
        <v>329</v>
      </c>
      <c r="I144" s="126">
        <v>321</v>
      </c>
      <c r="J144" s="126">
        <v>284</v>
      </c>
      <c r="K144" s="126">
        <v>251</v>
      </c>
      <c r="L144" s="126">
        <v>245</v>
      </c>
      <c r="M144" s="126">
        <v>210</v>
      </c>
      <c r="N144" s="126">
        <v>158</v>
      </c>
      <c r="O144" s="126">
        <v>163</v>
      </c>
      <c r="P144" s="126">
        <v>117</v>
      </c>
      <c r="Q144" s="126">
        <v>99</v>
      </c>
      <c r="R144" s="126">
        <v>61</v>
      </c>
      <c r="S144" s="126">
        <v>101</v>
      </c>
    </row>
    <row r="145" spans="1:19">
      <c r="A145" s="134" t="s">
        <v>132</v>
      </c>
      <c r="B145" s="125">
        <v>7748</v>
      </c>
      <c r="C145" s="125">
        <v>560</v>
      </c>
      <c r="D145" s="125">
        <v>647</v>
      </c>
      <c r="E145" s="125">
        <v>621</v>
      </c>
      <c r="F145" s="125">
        <v>545</v>
      </c>
      <c r="G145" s="125">
        <v>633</v>
      </c>
      <c r="H145" s="125">
        <v>598</v>
      </c>
      <c r="I145" s="126">
        <v>542</v>
      </c>
      <c r="J145" s="126">
        <v>515</v>
      </c>
      <c r="K145" s="126">
        <v>509</v>
      </c>
      <c r="L145" s="126">
        <v>479</v>
      </c>
      <c r="M145" s="126">
        <v>402</v>
      </c>
      <c r="N145" s="126">
        <v>377</v>
      </c>
      <c r="O145" s="126">
        <v>379</v>
      </c>
      <c r="P145" s="126">
        <v>279</v>
      </c>
      <c r="Q145" s="126">
        <v>238</v>
      </c>
      <c r="R145" s="126">
        <v>164</v>
      </c>
      <c r="S145" s="126">
        <v>260</v>
      </c>
    </row>
    <row r="146" spans="1:19">
      <c r="A146" s="134" t="s">
        <v>133</v>
      </c>
      <c r="B146" s="125">
        <v>14153</v>
      </c>
      <c r="C146" s="125">
        <v>1286</v>
      </c>
      <c r="D146" s="125">
        <v>1383</v>
      </c>
      <c r="E146" s="125">
        <v>1412</v>
      </c>
      <c r="F146" s="125">
        <v>1370</v>
      </c>
      <c r="G146" s="125">
        <v>1426</v>
      </c>
      <c r="H146" s="125">
        <v>1199</v>
      </c>
      <c r="I146" s="126">
        <v>1038</v>
      </c>
      <c r="J146" s="126">
        <v>891</v>
      </c>
      <c r="K146" s="126">
        <v>826</v>
      </c>
      <c r="L146" s="126">
        <v>650</v>
      </c>
      <c r="M146" s="126">
        <v>578</v>
      </c>
      <c r="N146" s="126">
        <v>545</v>
      </c>
      <c r="O146" s="126">
        <v>471</v>
      </c>
      <c r="P146" s="126">
        <v>325</v>
      </c>
      <c r="Q146" s="126">
        <v>299</v>
      </c>
      <c r="R146" s="126">
        <v>178</v>
      </c>
      <c r="S146" s="126">
        <v>276</v>
      </c>
    </row>
    <row r="147" spans="1:19">
      <c r="A147" s="134" t="s">
        <v>134</v>
      </c>
      <c r="B147" s="125">
        <v>2504</v>
      </c>
      <c r="C147" s="125">
        <v>159</v>
      </c>
      <c r="D147" s="125">
        <v>202</v>
      </c>
      <c r="E147" s="125">
        <v>195</v>
      </c>
      <c r="F147" s="125">
        <v>190</v>
      </c>
      <c r="G147" s="125">
        <v>241</v>
      </c>
      <c r="H147" s="125">
        <v>197</v>
      </c>
      <c r="I147" s="126">
        <v>179</v>
      </c>
      <c r="J147" s="126">
        <v>174</v>
      </c>
      <c r="K147" s="126">
        <v>157</v>
      </c>
      <c r="L147" s="126">
        <v>159</v>
      </c>
      <c r="M147" s="126">
        <v>112</v>
      </c>
      <c r="N147" s="126">
        <v>116</v>
      </c>
      <c r="O147" s="126">
        <v>117</v>
      </c>
      <c r="P147" s="126">
        <v>97</v>
      </c>
      <c r="Q147" s="126">
        <v>93</v>
      </c>
      <c r="R147" s="126">
        <v>55</v>
      </c>
      <c r="S147" s="126">
        <v>61</v>
      </c>
    </row>
    <row r="148" spans="1:19">
      <c r="A148" s="81"/>
      <c r="B148" s="125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</row>
    <row r="149" spans="1:19" ht="33.75">
      <c r="A149" s="80" t="s">
        <v>135</v>
      </c>
      <c r="B149" s="127">
        <v>146601</v>
      </c>
      <c r="C149" s="127">
        <v>11197</v>
      </c>
      <c r="D149" s="127">
        <v>12615</v>
      </c>
      <c r="E149" s="127">
        <v>14427</v>
      </c>
      <c r="F149" s="127">
        <v>14695</v>
      </c>
      <c r="G149" s="127">
        <v>13592</v>
      </c>
      <c r="H149" s="127">
        <v>12022</v>
      </c>
      <c r="I149" s="127">
        <v>10876</v>
      </c>
      <c r="J149" s="127">
        <v>9693</v>
      </c>
      <c r="K149" s="127">
        <v>8585</v>
      </c>
      <c r="L149" s="127">
        <v>7911</v>
      </c>
      <c r="M149" s="127">
        <v>6653</v>
      </c>
      <c r="N149" s="127">
        <v>6069</v>
      </c>
      <c r="O149" s="127">
        <v>5244</v>
      </c>
      <c r="P149" s="127">
        <v>4342</v>
      </c>
      <c r="Q149" s="127">
        <v>3485</v>
      </c>
      <c r="R149" s="127">
        <v>2167</v>
      </c>
      <c r="S149" s="127">
        <v>3028</v>
      </c>
    </row>
    <row r="150" spans="1:19">
      <c r="A150" s="134" t="s">
        <v>136</v>
      </c>
      <c r="B150" s="125">
        <v>5530</v>
      </c>
      <c r="C150" s="125">
        <v>416</v>
      </c>
      <c r="D150" s="125">
        <v>481</v>
      </c>
      <c r="E150" s="125">
        <v>551</v>
      </c>
      <c r="F150" s="125">
        <v>516</v>
      </c>
      <c r="G150" s="125">
        <v>397</v>
      </c>
      <c r="H150" s="125">
        <v>423</v>
      </c>
      <c r="I150" s="126">
        <v>422</v>
      </c>
      <c r="J150" s="126">
        <v>349</v>
      </c>
      <c r="K150" s="126">
        <v>308</v>
      </c>
      <c r="L150" s="126">
        <v>298</v>
      </c>
      <c r="M150" s="126">
        <v>276</v>
      </c>
      <c r="N150" s="126">
        <v>271</v>
      </c>
      <c r="O150" s="126">
        <v>190</v>
      </c>
      <c r="P150" s="126">
        <v>200</v>
      </c>
      <c r="Q150" s="126">
        <v>173</v>
      </c>
      <c r="R150" s="126">
        <v>114</v>
      </c>
      <c r="S150" s="126">
        <v>145</v>
      </c>
    </row>
    <row r="151" spans="1:19">
      <c r="A151" s="134" t="s">
        <v>137</v>
      </c>
      <c r="B151" s="125">
        <v>5751</v>
      </c>
      <c r="C151" s="125">
        <v>448</v>
      </c>
      <c r="D151" s="125">
        <v>463</v>
      </c>
      <c r="E151" s="125">
        <v>551</v>
      </c>
      <c r="F151" s="125">
        <v>587</v>
      </c>
      <c r="G151" s="125">
        <v>570</v>
      </c>
      <c r="H151" s="125">
        <v>516</v>
      </c>
      <c r="I151" s="126">
        <v>425</v>
      </c>
      <c r="J151" s="126">
        <v>376</v>
      </c>
      <c r="K151" s="126">
        <v>270</v>
      </c>
      <c r="L151" s="126">
        <v>288</v>
      </c>
      <c r="M151" s="126">
        <v>264</v>
      </c>
      <c r="N151" s="126">
        <v>241</v>
      </c>
      <c r="O151" s="126">
        <v>226</v>
      </c>
      <c r="P151" s="126">
        <v>175</v>
      </c>
      <c r="Q151" s="126">
        <v>125</v>
      </c>
      <c r="R151" s="126">
        <v>94</v>
      </c>
      <c r="S151" s="126">
        <v>132</v>
      </c>
    </row>
    <row r="152" spans="1:19">
      <c r="A152" s="134" t="s">
        <v>138</v>
      </c>
      <c r="B152" s="125">
        <v>18363</v>
      </c>
      <c r="C152" s="125">
        <v>1391</v>
      </c>
      <c r="D152" s="125">
        <v>1561</v>
      </c>
      <c r="E152" s="125">
        <v>1708</v>
      </c>
      <c r="F152" s="125">
        <v>1785</v>
      </c>
      <c r="G152" s="125">
        <v>1807</v>
      </c>
      <c r="H152" s="125">
        <v>1516</v>
      </c>
      <c r="I152" s="126">
        <v>1382</v>
      </c>
      <c r="J152" s="126">
        <v>1243</v>
      </c>
      <c r="K152" s="126">
        <v>1082</v>
      </c>
      <c r="L152" s="126">
        <v>1037</v>
      </c>
      <c r="M152" s="126">
        <v>843</v>
      </c>
      <c r="N152" s="126">
        <v>731</v>
      </c>
      <c r="O152" s="126">
        <v>668</v>
      </c>
      <c r="P152" s="126">
        <v>533</v>
      </c>
      <c r="Q152" s="126">
        <v>431</v>
      </c>
      <c r="R152" s="126">
        <v>253</v>
      </c>
      <c r="S152" s="126">
        <v>392</v>
      </c>
    </row>
    <row r="153" spans="1:19">
      <c r="A153" s="134" t="s">
        <v>139</v>
      </c>
      <c r="B153" s="125">
        <v>15149</v>
      </c>
      <c r="C153" s="125">
        <v>1157</v>
      </c>
      <c r="D153" s="125">
        <v>1310</v>
      </c>
      <c r="E153" s="125">
        <v>1556</v>
      </c>
      <c r="F153" s="125">
        <v>1382</v>
      </c>
      <c r="G153" s="125">
        <v>1320</v>
      </c>
      <c r="H153" s="125">
        <v>1227</v>
      </c>
      <c r="I153" s="126">
        <v>1092</v>
      </c>
      <c r="J153" s="126">
        <v>957</v>
      </c>
      <c r="K153" s="126">
        <v>936</v>
      </c>
      <c r="L153" s="126">
        <v>882</v>
      </c>
      <c r="M153" s="126">
        <v>718</v>
      </c>
      <c r="N153" s="126">
        <v>604</v>
      </c>
      <c r="O153" s="126">
        <v>584</v>
      </c>
      <c r="P153" s="126">
        <v>464</v>
      </c>
      <c r="Q153" s="126">
        <v>390</v>
      </c>
      <c r="R153" s="126">
        <v>242</v>
      </c>
      <c r="S153" s="126">
        <v>328</v>
      </c>
    </row>
    <row r="154" spans="1:19">
      <c r="A154" s="134" t="s">
        <v>140</v>
      </c>
      <c r="B154" s="125">
        <v>2505</v>
      </c>
      <c r="C154" s="125">
        <v>197</v>
      </c>
      <c r="D154" s="125">
        <v>221</v>
      </c>
      <c r="E154" s="125">
        <v>257</v>
      </c>
      <c r="F154" s="125">
        <v>270</v>
      </c>
      <c r="G154" s="125">
        <v>248</v>
      </c>
      <c r="H154" s="125">
        <v>231</v>
      </c>
      <c r="I154" s="126">
        <v>170</v>
      </c>
      <c r="J154" s="126">
        <v>180</v>
      </c>
      <c r="K154" s="126">
        <v>146</v>
      </c>
      <c r="L154" s="126">
        <v>144</v>
      </c>
      <c r="M154" s="126">
        <v>91</v>
      </c>
      <c r="N154" s="126">
        <v>89</v>
      </c>
      <c r="O154" s="126">
        <v>89</v>
      </c>
      <c r="P154" s="126">
        <v>64</v>
      </c>
      <c r="Q154" s="126">
        <v>44</v>
      </c>
      <c r="R154" s="126">
        <v>22</v>
      </c>
      <c r="S154" s="126">
        <v>42</v>
      </c>
    </row>
    <row r="155" spans="1:19">
      <c r="A155" s="134" t="s">
        <v>141</v>
      </c>
      <c r="B155" s="125">
        <v>6616</v>
      </c>
      <c r="C155" s="125">
        <v>476</v>
      </c>
      <c r="D155" s="125">
        <v>575</v>
      </c>
      <c r="E155" s="125">
        <v>684</v>
      </c>
      <c r="F155" s="125">
        <v>734</v>
      </c>
      <c r="G155" s="125">
        <v>661</v>
      </c>
      <c r="H155" s="125">
        <v>546</v>
      </c>
      <c r="I155" s="126">
        <v>488</v>
      </c>
      <c r="J155" s="126">
        <v>410</v>
      </c>
      <c r="K155" s="126">
        <v>388</v>
      </c>
      <c r="L155" s="126">
        <v>318</v>
      </c>
      <c r="M155" s="126">
        <v>297</v>
      </c>
      <c r="N155" s="126">
        <v>260</v>
      </c>
      <c r="O155" s="126">
        <v>234</v>
      </c>
      <c r="P155" s="126">
        <v>167</v>
      </c>
      <c r="Q155" s="126">
        <v>141</v>
      </c>
      <c r="R155" s="126">
        <v>86</v>
      </c>
      <c r="S155" s="126">
        <v>151</v>
      </c>
    </row>
    <row r="156" spans="1:19">
      <c r="A156" s="134" t="s">
        <v>142</v>
      </c>
      <c r="B156" s="125">
        <v>6031</v>
      </c>
      <c r="C156" s="125">
        <v>424</v>
      </c>
      <c r="D156" s="125">
        <v>470</v>
      </c>
      <c r="E156" s="125">
        <v>579</v>
      </c>
      <c r="F156" s="125">
        <v>566</v>
      </c>
      <c r="G156" s="125">
        <v>495</v>
      </c>
      <c r="H156" s="125">
        <v>465</v>
      </c>
      <c r="I156" s="126">
        <v>394</v>
      </c>
      <c r="J156" s="126">
        <v>431</v>
      </c>
      <c r="K156" s="126">
        <v>341</v>
      </c>
      <c r="L156" s="126">
        <v>361</v>
      </c>
      <c r="M156" s="126">
        <v>303</v>
      </c>
      <c r="N156" s="126">
        <v>264</v>
      </c>
      <c r="O156" s="126">
        <v>240</v>
      </c>
      <c r="P156" s="126">
        <v>244</v>
      </c>
      <c r="Q156" s="126">
        <v>185</v>
      </c>
      <c r="R156" s="126">
        <v>119</v>
      </c>
      <c r="S156" s="126">
        <v>150</v>
      </c>
    </row>
    <row r="157" spans="1:19">
      <c r="A157" s="134" t="s">
        <v>143</v>
      </c>
      <c r="B157" s="125">
        <v>6156</v>
      </c>
      <c r="C157" s="125">
        <v>453</v>
      </c>
      <c r="D157" s="125">
        <v>539</v>
      </c>
      <c r="E157" s="125">
        <v>647</v>
      </c>
      <c r="F157" s="125">
        <v>602</v>
      </c>
      <c r="G157" s="125">
        <v>536</v>
      </c>
      <c r="H157" s="125">
        <v>454</v>
      </c>
      <c r="I157" s="126">
        <v>367</v>
      </c>
      <c r="J157" s="126">
        <v>381</v>
      </c>
      <c r="K157" s="126">
        <v>387</v>
      </c>
      <c r="L157" s="126">
        <v>341</v>
      </c>
      <c r="M157" s="126">
        <v>322</v>
      </c>
      <c r="N157" s="126">
        <v>287</v>
      </c>
      <c r="O157" s="126">
        <v>231</v>
      </c>
      <c r="P157" s="126">
        <v>196</v>
      </c>
      <c r="Q157" s="126">
        <v>155</v>
      </c>
      <c r="R157" s="126">
        <v>117</v>
      </c>
      <c r="S157" s="126">
        <v>141</v>
      </c>
    </row>
    <row r="158" spans="1:19">
      <c r="A158" s="134" t="s">
        <v>144</v>
      </c>
      <c r="B158" s="125">
        <v>23192</v>
      </c>
      <c r="C158" s="125">
        <v>1886</v>
      </c>
      <c r="D158" s="125">
        <v>2012</v>
      </c>
      <c r="E158" s="125">
        <v>2174</v>
      </c>
      <c r="F158" s="125">
        <v>2265</v>
      </c>
      <c r="G158" s="125">
        <v>2249</v>
      </c>
      <c r="H158" s="125">
        <v>2110</v>
      </c>
      <c r="I158" s="126">
        <v>1906</v>
      </c>
      <c r="J158" s="126">
        <v>1670</v>
      </c>
      <c r="K158" s="126">
        <v>1392</v>
      </c>
      <c r="L158" s="126">
        <v>1154</v>
      </c>
      <c r="M158" s="126">
        <v>914</v>
      </c>
      <c r="N158" s="126">
        <v>852</v>
      </c>
      <c r="O158" s="126">
        <v>721</v>
      </c>
      <c r="P158" s="126">
        <v>611</v>
      </c>
      <c r="Q158" s="126">
        <v>532</v>
      </c>
      <c r="R158" s="126">
        <v>334</v>
      </c>
      <c r="S158" s="126">
        <v>410</v>
      </c>
    </row>
    <row r="159" spans="1:19">
      <c r="A159" s="134" t="s">
        <v>145</v>
      </c>
      <c r="B159" s="125">
        <v>6070</v>
      </c>
      <c r="C159" s="125">
        <v>480</v>
      </c>
      <c r="D159" s="125">
        <v>558</v>
      </c>
      <c r="E159" s="125">
        <v>676</v>
      </c>
      <c r="F159" s="125">
        <v>693</v>
      </c>
      <c r="G159" s="125">
        <v>560</v>
      </c>
      <c r="H159" s="125">
        <v>461</v>
      </c>
      <c r="I159" s="126">
        <v>425</v>
      </c>
      <c r="J159" s="126">
        <v>390</v>
      </c>
      <c r="K159" s="126">
        <v>324</v>
      </c>
      <c r="L159" s="126">
        <v>315</v>
      </c>
      <c r="M159" s="126">
        <v>249</v>
      </c>
      <c r="N159" s="126">
        <v>275</v>
      </c>
      <c r="O159" s="126">
        <v>184</v>
      </c>
      <c r="P159" s="126">
        <v>171</v>
      </c>
      <c r="Q159" s="126">
        <v>118</v>
      </c>
      <c r="R159" s="126">
        <v>85</v>
      </c>
      <c r="S159" s="126">
        <v>106</v>
      </c>
    </row>
    <row r="160" spans="1:19">
      <c r="A160" s="134" t="s">
        <v>146</v>
      </c>
      <c r="B160" s="125">
        <v>6931</v>
      </c>
      <c r="C160" s="125">
        <v>517</v>
      </c>
      <c r="D160" s="125">
        <v>619</v>
      </c>
      <c r="E160" s="125">
        <v>717</v>
      </c>
      <c r="F160" s="125">
        <v>722</v>
      </c>
      <c r="G160" s="125">
        <v>652</v>
      </c>
      <c r="H160" s="125">
        <v>558</v>
      </c>
      <c r="I160" s="126">
        <v>474</v>
      </c>
      <c r="J160" s="126">
        <v>436</v>
      </c>
      <c r="K160" s="126">
        <v>413</v>
      </c>
      <c r="L160" s="126">
        <v>363</v>
      </c>
      <c r="M160" s="126">
        <v>331</v>
      </c>
      <c r="N160" s="126">
        <v>327</v>
      </c>
      <c r="O160" s="126">
        <v>239</v>
      </c>
      <c r="P160" s="126">
        <v>215</v>
      </c>
      <c r="Q160" s="126">
        <v>137</v>
      </c>
      <c r="R160" s="126">
        <v>84</v>
      </c>
      <c r="S160" s="126">
        <v>127</v>
      </c>
    </row>
    <row r="161" spans="1:19">
      <c r="A161" s="134" t="s">
        <v>147</v>
      </c>
      <c r="B161" s="125">
        <v>3721</v>
      </c>
      <c r="C161" s="125">
        <v>273</v>
      </c>
      <c r="D161" s="125">
        <v>355</v>
      </c>
      <c r="E161" s="125">
        <v>385</v>
      </c>
      <c r="F161" s="125">
        <v>383</v>
      </c>
      <c r="G161" s="125">
        <v>351</v>
      </c>
      <c r="H161" s="125">
        <v>301</v>
      </c>
      <c r="I161" s="126">
        <v>270</v>
      </c>
      <c r="J161" s="126">
        <v>240</v>
      </c>
      <c r="K161" s="126">
        <v>212</v>
      </c>
      <c r="L161" s="126">
        <v>188</v>
      </c>
      <c r="M161" s="126">
        <v>177</v>
      </c>
      <c r="N161" s="126">
        <v>156</v>
      </c>
      <c r="O161" s="126">
        <v>117</v>
      </c>
      <c r="P161" s="126">
        <v>95</v>
      </c>
      <c r="Q161" s="126">
        <v>88</v>
      </c>
      <c r="R161" s="126">
        <v>52</v>
      </c>
      <c r="S161" s="126">
        <v>78</v>
      </c>
    </row>
    <row r="162" spans="1:19">
      <c r="A162" s="134" t="s">
        <v>148</v>
      </c>
      <c r="B162" s="125">
        <v>15465</v>
      </c>
      <c r="C162" s="125">
        <v>1089</v>
      </c>
      <c r="D162" s="125">
        <v>1223</v>
      </c>
      <c r="E162" s="125">
        <v>1339</v>
      </c>
      <c r="F162" s="125">
        <v>1458</v>
      </c>
      <c r="G162" s="125">
        <v>1340</v>
      </c>
      <c r="H162" s="125">
        <v>1265</v>
      </c>
      <c r="I162" s="126">
        <v>1221</v>
      </c>
      <c r="J162" s="126">
        <v>1115</v>
      </c>
      <c r="K162" s="126">
        <v>978</v>
      </c>
      <c r="L162" s="126">
        <v>929</v>
      </c>
      <c r="M162" s="126">
        <v>738</v>
      </c>
      <c r="N162" s="126">
        <v>676</v>
      </c>
      <c r="O162" s="126">
        <v>608</v>
      </c>
      <c r="P162" s="126">
        <v>485</v>
      </c>
      <c r="Q162" s="126">
        <v>407</v>
      </c>
      <c r="R162" s="126">
        <v>247</v>
      </c>
      <c r="S162" s="126">
        <v>347</v>
      </c>
    </row>
    <row r="163" spans="1:19">
      <c r="A163" s="134" t="s">
        <v>149</v>
      </c>
      <c r="B163" s="125">
        <v>3539</v>
      </c>
      <c r="C163" s="125">
        <v>292</v>
      </c>
      <c r="D163" s="125">
        <v>331</v>
      </c>
      <c r="E163" s="125">
        <v>347</v>
      </c>
      <c r="F163" s="125">
        <v>395</v>
      </c>
      <c r="G163" s="125">
        <v>370</v>
      </c>
      <c r="H163" s="125">
        <v>274</v>
      </c>
      <c r="I163" s="126">
        <v>261</v>
      </c>
      <c r="J163" s="126">
        <v>236</v>
      </c>
      <c r="K163" s="126">
        <v>212</v>
      </c>
      <c r="L163" s="126">
        <v>175</v>
      </c>
      <c r="M163" s="126">
        <v>173</v>
      </c>
      <c r="N163" s="126">
        <v>107</v>
      </c>
      <c r="O163" s="126">
        <v>107</v>
      </c>
      <c r="P163" s="126">
        <v>99</v>
      </c>
      <c r="Q163" s="126">
        <v>70</v>
      </c>
      <c r="R163" s="126">
        <v>43</v>
      </c>
      <c r="S163" s="126">
        <v>47</v>
      </c>
    </row>
    <row r="164" spans="1:19">
      <c r="A164" s="134" t="s">
        <v>150</v>
      </c>
      <c r="B164" s="125">
        <v>5331</v>
      </c>
      <c r="C164" s="125">
        <v>425</v>
      </c>
      <c r="D164" s="125">
        <v>500</v>
      </c>
      <c r="E164" s="125">
        <v>545</v>
      </c>
      <c r="F164" s="125">
        <v>568</v>
      </c>
      <c r="G164" s="125">
        <v>501</v>
      </c>
      <c r="H164" s="125">
        <v>435</v>
      </c>
      <c r="I164" s="126">
        <v>418</v>
      </c>
      <c r="J164" s="126">
        <v>321</v>
      </c>
      <c r="K164" s="126">
        <v>288</v>
      </c>
      <c r="L164" s="126">
        <v>271</v>
      </c>
      <c r="M164" s="126">
        <v>237</v>
      </c>
      <c r="N164" s="126">
        <v>212</v>
      </c>
      <c r="O164" s="126">
        <v>203</v>
      </c>
      <c r="P164" s="126">
        <v>152</v>
      </c>
      <c r="Q164" s="126">
        <v>111</v>
      </c>
      <c r="R164" s="126">
        <v>58</v>
      </c>
      <c r="S164" s="126">
        <v>86</v>
      </c>
    </row>
    <row r="165" spans="1:19">
      <c r="A165" s="134" t="s">
        <v>151</v>
      </c>
      <c r="B165" s="125">
        <v>7266</v>
      </c>
      <c r="C165" s="125">
        <v>515</v>
      </c>
      <c r="D165" s="125">
        <v>560</v>
      </c>
      <c r="E165" s="125">
        <v>706</v>
      </c>
      <c r="F165" s="125">
        <v>732</v>
      </c>
      <c r="G165" s="125">
        <v>618</v>
      </c>
      <c r="H165" s="125">
        <v>528</v>
      </c>
      <c r="I165" s="126">
        <v>491</v>
      </c>
      <c r="J165" s="126">
        <v>455</v>
      </c>
      <c r="K165" s="126">
        <v>438</v>
      </c>
      <c r="L165" s="126">
        <v>428</v>
      </c>
      <c r="M165" s="126">
        <v>373</v>
      </c>
      <c r="N165" s="126">
        <v>359</v>
      </c>
      <c r="O165" s="126">
        <v>299</v>
      </c>
      <c r="P165" s="126">
        <v>254</v>
      </c>
      <c r="Q165" s="126">
        <v>196</v>
      </c>
      <c r="R165" s="126">
        <v>129</v>
      </c>
      <c r="S165" s="126">
        <v>185</v>
      </c>
    </row>
    <row r="166" spans="1:19">
      <c r="A166" s="134" t="s">
        <v>152</v>
      </c>
      <c r="B166" s="125">
        <v>6010</v>
      </c>
      <c r="C166" s="125">
        <v>522</v>
      </c>
      <c r="D166" s="125">
        <v>601</v>
      </c>
      <c r="E166" s="125">
        <v>699</v>
      </c>
      <c r="F166" s="125">
        <v>696</v>
      </c>
      <c r="G166" s="125">
        <v>624</v>
      </c>
      <c r="H166" s="125">
        <v>464</v>
      </c>
      <c r="I166" s="126">
        <v>479</v>
      </c>
      <c r="J166" s="126">
        <v>332</v>
      </c>
      <c r="K166" s="126">
        <v>307</v>
      </c>
      <c r="L166" s="126">
        <v>242</v>
      </c>
      <c r="M166" s="126">
        <v>224</v>
      </c>
      <c r="N166" s="126">
        <v>239</v>
      </c>
      <c r="O166" s="126">
        <v>205</v>
      </c>
      <c r="P166" s="126">
        <v>131</v>
      </c>
      <c r="Q166" s="126">
        <v>112</v>
      </c>
      <c r="R166" s="126">
        <v>47</v>
      </c>
      <c r="S166" s="126">
        <v>86</v>
      </c>
    </row>
    <row r="167" spans="1:19">
      <c r="A167" s="134" t="s">
        <v>153</v>
      </c>
      <c r="B167" s="125">
        <v>2975</v>
      </c>
      <c r="C167" s="125">
        <v>236</v>
      </c>
      <c r="D167" s="125">
        <v>236</v>
      </c>
      <c r="E167" s="125">
        <v>306</v>
      </c>
      <c r="F167" s="125">
        <v>341</v>
      </c>
      <c r="G167" s="125">
        <v>293</v>
      </c>
      <c r="H167" s="125">
        <v>248</v>
      </c>
      <c r="I167" s="126">
        <v>191</v>
      </c>
      <c r="J167" s="126">
        <v>171</v>
      </c>
      <c r="K167" s="126">
        <v>163</v>
      </c>
      <c r="L167" s="126">
        <v>177</v>
      </c>
      <c r="M167" s="126">
        <v>123</v>
      </c>
      <c r="N167" s="126">
        <v>119</v>
      </c>
      <c r="O167" s="126">
        <v>99</v>
      </c>
      <c r="P167" s="126">
        <v>86</v>
      </c>
      <c r="Q167" s="126">
        <v>70</v>
      </c>
      <c r="R167" s="126">
        <v>41</v>
      </c>
      <c r="S167" s="126">
        <v>75</v>
      </c>
    </row>
    <row r="168" spans="1:19">
      <c r="A168" s="81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6"/>
      <c r="O168" s="126"/>
      <c r="P168" s="126"/>
      <c r="Q168" s="126"/>
      <c r="R168" s="126"/>
      <c r="S168" s="126"/>
    </row>
    <row r="169" spans="1:19" ht="33.75">
      <c r="A169" s="80" t="s">
        <v>154</v>
      </c>
      <c r="B169" s="127">
        <v>111375</v>
      </c>
      <c r="C169" s="127">
        <v>8452</v>
      </c>
      <c r="D169" s="127">
        <v>9239</v>
      </c>
      <c r="E169" s="127">
        <v>9981</v>
      </c>
      <c r="F169" s="127">
        <v>10432</v>
      </c>
      <c r="G169" s="127">
        <v>10407</v>
      </c>
      <c r="H169" s="127">
        <v>9697</v>
      </c>
      <c r="I169" s="127">
        <v>8976</v>
      </c>
      <c r="J169" s="127">
        <v>7636</v>
      </c>
      <c r="K169" s="127">
        <v>7101</v>
      </c>
      <c r="L169" s="127">
        <v>6804</v>
      </c>
      <c r="M169" s="127">
        <v>5048</v>
      </c>
      <c r="N169" s="127">
        <v>4366</v>
      </c>
      <c r="O169" s="127">
        <v>3784</v>
      </c>
      <c r="P169" s="127">
        <v>2934</v>
      </c>
      <c r="Q169" s="127">
        <v>2561</v>
      </c>
      <c r="R169" s="127">
        <v>1506</v>
      </c>
      <c r="S169" s="127">
        <v>2451</v>
      </c>
    </row>
    <row r="170" spans="1:19" ht="22.5">
      <c r="A170" s="134" t="s">
        <v>155</v>
      </c>
      <c r="B170" s="125">
        <v>7143</v>
      </c>
      <c r="C170" s="125">
        <v>503</v>
      </c>
      <c r="D170" s="125">
        <v>655</v>
      </c>
      <c r="E170" s="125">
        <v>633</v>
      </c>
      <c r="F170" s="125">
        <v>682</v>
      </c>
      <c r="G170" s="125">
        <v>603</v>
      </c>
      <c r="H170" s="125">
        <v>578</v>
      </c>
      <c r="I170" s="126">
        <v>527</v>
      </c>
      <c r="J170" s="126">
        <v>527</v>
      </c>
      <c r="K170" s="126">
        <v>458</v>
      </c>
      <c r="L170" s="126">
        <v>410</v>
      </c>
      <c r="M170" s="126">
        <v>339</v>
      </c>
      <c r="N170" s="126">
        <v>278</v>
      </c>
      <c r="O170" s="126">
        <v>276</v>
      </c>
      <c r="P170" s="126">
        <v>212</v>
      </c>
      <c r="Q170" s="126">
        <v>194</v>
      </c>
      <c r="R170" s="126">
        <v>112</v>
      </c>
      <c r="S170" s="126">
        <v>156</v>
      </c>
    </row>
    <row r="171" spans="1:19">
      <c r="A171" s="134" t="s">
        <v>156</v>
      </c>
      <c r="B171" s="125">
        <v>5035</v>
      </c>
      <c r="C171" s="125">
        <v>347</v>
      </c>
      <c r="D171" s="125">
        <v>361</v>
      </c>
      <c r="E171" s="125">
        <v>436</v>
      </c>
      <c r="F171" s="125">
        <v>426</v>
      </c>
      <c r="G171" s="125">
        <v>371</v>
      </c>
      <c r="H171" s="125">
        <v>352</v>
      </c>
      <c r="I171" s="126">
        <v>353</v>
      </c>
      <c r="J171" s="126">
        <v>352</v>
      </c>
      <c r="K171" s="126">
        <v>347</v>
      </c>
      <c r="L171" s="126">
        <v>353</v>
      </c>
      <c r="M171" s="126">
        <v>237</v>
      </c>
      <c r="N171" s="126">
        <v>231</v>
      </c>
      <c r="O171" s="126">
        <v>250</v>
      </c>
      <c r="P171" s="126">
        <v>191</v>
      </c>
      <c r="Q171" s="126">
        <v>173</v>
      </c>
      <c r="R171" s="126">
        <v>103</v>
      </c>
      <c r="S171" s="126">
        <v>152</v>
      </c>
    </row>
    <row r="172" spans="1:19">
      <c r="A172" s="134" t="s">
        <v>157</v>
      </c>
      <c r="B172" s="125">
        <v>13123</v>
      </c>
      <c r="C172" s="125">
        <v>1059</v>
      </c>
      <c r="D172" s="125">
        <v>1058</v>
      </c>
      <c r="E172" s="125">
        <v>1212</v>
      </c>
      <c r="F172" s="125">
        <v>1241</v>
      </c>
      <c r="G172" s="125">
        <v>1316</v>
      </c>
      <c r="H172" s="125">
        <v>1147</v>
      </c>
      <c r="I172" s="126">
        <v>979</v>
      </c>
      <c r="J172" s="126">
        <v>841</v>
      </c>
      <c r="K172" s="126">
        <v>863</v>
      </c>
      <c r="L172" s="126">
        <v>812</v>
      </c>
      <c r="M172" s="126">
        <v>593</v>
      </c>
      <c r="N172" s="126">
        <v>468</v>
      </c>
      <c r="O172" s="126">
        <v>410</v>
      </c>
      <c r="P172" s="126">
        <v>314</v>
      </c>
      <c r="Q172" s="126">
        <v>305</v>
      </c>
      <c r="R172" s="126">
        <v>196</v>
      </c>
      <c r="S172" s="126">
        <v>309</v>
      </c>
    </row>
    <row r="173" spans="1:19">
      <c r="A173" s="134" t="s">
        <v>158</v>
      </c>
      <c r="B173" s="125">
        <v>6198</v>
      </c>
      <c r="C173" s="125">
        <v>446</v>
      </c>
      <c r="D173" s="125">
        <v>520</v>
      </c>
      <c r="E173" s="125">
        <v>558</v>
      </c>
      <c r="F173" s="125">
        <v>525</v>
      </c>
      <c r="G173" s="125">
        <v>557</v>
      </c>
      <c r="H173" s="125">
        <v>465</v>
      </c>
      <c r="I173" s="126">
        <v>447</v>
      </c>
      <c r="J173" s="126">
        <v>434</v>
      </c>
      <c r="K173" s="126">
        <v>383</v>
      </c>
      <c r="L173" s="126">
        <v>379</v>
      </c>
      <c r="M173" s="126">
        <v>326</v>
      </c>
      <c r="N173" s="126">
        <v>275</v>
      </c>
      <c r="O173" s="126">
        <v>251</v>
      </c>
      <c r="P173" s="126">
        <v>197</v>
      </c>
      <c r="Q173" s="126">
        <v>149</v>
      </c>
      <c r="R173" s="126">
        <v>89</v>
      </c>
      <c r="S173" s="126">
        <v>197</v>
      </c>
    </row>
    <row r="174" spans="1:19">
      <c r="A174" s="134" t="s">
        <v>159</v>
      </c>
      <c r="B174" s="125">
        <v>28759</v>
      </c>
      <c r="C174" s="125">
        <v>2103</v>
      </c>
      <c r="D174" s="125">
        <v>2319</v>
      </c>
      <c r="E174" s="125">
        <v>2358</v>
      </c>
      <c r="F174" s="125">
        <v>2590</v>
      </c>
      <c r="G174" s="125">
        <v>2670</v>
      </c>
      <c r="H174" s="125">
        <v>2568</v>
      </c>
      <c r="I174" s="126">
        <v>2387</v>
      </c>
      <c r="J174" s="126">
        <v>1928</v>
      </c>
      <c r="K174" s="126">
        <v>1848</v>
      </c>
      <c r="L174" s="126">
        <v>1836</v>
      </c>
      <c r="M174" s="126">
        <v>1361</v>
      </c>
      <c r="N174" s="126">
        <v>1191</v>
      </c>
      <c r="O174" s="126">
        <v>950</v>
      </c>
      <c r="P174" s="126">
        <v>773</v>
      </c>
      <c r="Q174" s="126">
        <v>690</v>
      </c>
      <c r="R174" s="126">
        <v>453</v>
      </c>
      <c r="S174" s="126">
        <v>734</v>
      </c>
    </row>
    <row r="175" spans="1:19">
      <c r="A175" s="134" t="s">
        <v>160</v>
      </c>
      <c r="B175" s="125">
        <v>7538</v>
      </c>
      <c r="C175" s="125">
        <v>533</v>
      </c>
      <c r="D175" s="125">
        <v>644</v>
      </c>
      <c r="E175" s="125">
        <v>705</v>
      </c>
      <c r="F175" s="125">
        <v>739</v>
      </c>
      <c r="G175" s="125">
        <v>597</v>
      </c>
      <c r="H175" s="125">
        <v>585</v>
      </c>
      <c r="I175" s="126">
        <v>544</v>
      </c>
      <c r="J175" s="126">
        <v>489</v>
      </c>
      <c r="K175" s="126">
        <v>466</v>
      </c>
      <c r="L175" s="126">
        <v>471</v>
      </c>
      <c r="M175" s="126">
        <v>366</v>
      </c>
      <c r="N175" s="126">
        <v>334</v>
      </c>
      <c r="O175" s="126">
        <v>285</v>
      </c>
      <c r="P175" s="126">
        <v>247</v>
      </c>
      <c r="Q175" s="126">
        <v>215</v>
      </c>
      <c r="R175" s="126">
        <v>126</v>
      </c>
      <c r="S175" s="126">
        <v>192</v>
      </c>
    </row>
    <row r="176" spans="1:19">
      <c r="A176" s="134" t="s">
        <v>161</v>
      </c>
      <c r="B176" s="125">
        <v>2702</v>
      </c>
      <c r="C176" s="125">
        <v>216</v>
      </c>
      <c r="D176" s="125">
        <v>220</v>
      </c>
      <c r="E176" s="125">
        <v>255</v>
      </c>
      <c r="F176" s="125">
        <v>282</v>
      </c>
      <c r="G176" s="125">
        <v>235</v>
      </c>
      <c r="H176" s="125">
        <v>221</v>
      </c>
      <c r="I176" s="126">
        <v>183</v>
      </c>
      <c r="J176" s="126">
        <v>177</v>
      </c>
      <c r="K176" s="126">
        <v>146</v>
      </c>
      <c r="L176" s="126">
        <v>192</v>
      </c>
      <c r="M176" s="126">
        <v>128</v>
      </c>
      <c r="N176" s="126">
        <v>115</v>
      </c>
      <c r="O176" s="126">
        <v>84</v>
      </c>
      <c r="P176" s="126">
        <v>73</v>
      </c>
      <c r="Q176" s="126">
        <v>66</v>
      </c>
      <c r="R176" s="126">
        <v>29</v>
      </c>
      <c r="S176" s="126">
        <v>80</v>
      </c>
    </row>
    <row r="177" spans="1:19">
      <c r="A177" s="134" t="s">
        <v>162</v>
      </c>
      <c r="B177" s="125">
        <v>8314</v>
      </c>
      <c r="C177" s="125">
        <v>626</v>
      </c>
      <c r="D177" s="125">
        <v>686</v>
      </c>
      <c r="E177" s="125">
        <v>733</v>
      </c>
      <c r="F177" s="125">
        <v>860</v>
      </c>
      <c r="G177" s="125">
        <v>806</v>
      </c>
      <c r="H177" s="125">
        <v>737</v>
      </c>
      <c r="I177" s="126">
        <v>610</v>
      </c>
      <c r="J177" s="126">
        <v>565</v>
      </c>
      <c r="K177" s="126">
        <v>501</v>
      </c>
      <c r="L177" s="126">
        <v>487</v>
      </c>
      <c r="M177" s="126">
        <v>388</v>
      </c>
      <c r="N177" s="126">
        <v>361</v>
      </c>
      <c r="O177" s="126">
        <v>289</v>
      </c>
      <c r="P177" s="126">
        <v>204</v>
      </c>
      <c r="Q177" s="126">
        <v>199</v>
      </c>
      <c r="R177" s="126">
        <v>97</v>
      </c>
      <c r="S177" s="126">
        <v>165</v>
      </c>
    </row>
    <row r="178" spans="1:19">
      <c r="A178" s="134" t="s">
        <v>163</v>
      </c>
      <c r="B178" s="125">
        <v>30879</v>
      </c>
      <c r="C178" s="125">
        <v>2486</v>
      </c>
      <c r="D178" s="125">
        <v>2620</v>
      </c>
      <c r="E178" s="125">
        <v>2921</v>
      </c>
      <c r="F178" s="125">
        <v>2945</v>
      </c>
      <c r="G178" s="125">
        <v>3086</v>
      </c>
      <c r="H178" s="125">
        <v>2901</v>
      </c>
      <c r="I178" s="126">
        <v>2805</v>
      </c>
      <c r="J178" s="126">
        <v>2206</v>
      </c>
      <c r="K178" s="126">
        <v>1992</v>
      </c>
      <c r="L178" s="126">
        <v>1772</v>
      </c>
      <c r="M178" s="126">
        <v>1248</v>
      </c>
      <c r="N178" s="126">
        <v>1042</v>
      </c>
      <c r="O178" s="126">
        <v>934</v>
      </c>
      <c r="P178" s="126">
        <v>673</v>
      </c>
      <c r="Q178" s="126">
        <v>526</v>
      </c>
      <c r="R178" s="126">
        <v>284</v>
      </c>
      <c r="S178" s="126">
        <v>438</v>
      </c>
    </row>
    <row r="179" spans="1:19" ht="22.5">
      <c r="A179" s="134" t="s">
        <v>164</v>
      </c>
      <c r="B179" s="125">
        <v>1684</v>
      </c>
      <c r="C179" s="125">
        <v>133</v>
      </c>
      <c r="D179" s="125">
        <v>156</v>
      </c>
      <c r="E179" s="125">
        <v>170</v>
      </c>
      <c r="F179" s="125">
        <v>142</v>
      </c>
      <c r="G179" s="125">
        <v>166</v>
      </c>
      <c r="H179" s="125">
        <v>143</v>
      </c>
      <c r="I179" s="126">
        <v>141</v>
      </c>
      <c r="J179" s="126">
        <v>117</v>
      </c>
      <c r="K179" s="126">
        <v>97</v>
      </c>
      <c r="L179" s="126">
        <v>92</v>
      </c>
      <c r="M179" s="126">
        <v>62</v>
      </c>
      <c r="N179" s="126">
        <v>71</v>
      </c>
      <c r="O179" s="126">
        <v>55</v>
      </c>
      <c r="P179" s="126">
        <v>50</v>
      </c>
      <c r="Q179" s="126">
        <v>44</v>
      </c>
      <c r="R179" s="126">
        <v>17</v>
      </c>
      <c r="S179" s="126">
        <v>28</v>
      </c>
    </row>
    <row r="180" spans="1:19">
      <c r="A180" s="81"/>
      <c r="B180" s="125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</row>
    <row r="181" spans="1:19" ht="33.75">
      <c r="A181" s="80" t="s">
        <v>165</v>
      </c>
      <c r="B181" s="127">
        <v>167971</v>
      </c>
      <c r="C181" s="127">
        <v>12410</v>
      </c>
      <c r="D181" s="127">
        <v>13452</v>
      </c>
      <c r="E181" s="127">
        <v>15419</v>
      </c>
      <c r="F181" s="127">
        <v>15930</v>
      </c>
      <c r="G181" s="127">
        <v>15617</v>
      </c>
      <c r="H181" s="127">
        <v>14246</v>
      </c>
      <c r="I181" s="127">
        <v>12683</v>
      </c>
      <c r="J181" s="127">
        <v>10849</v>
      </c>
      <c r="K181" s="127">
        <v>10279</v>
      </c>
      <c r="L181" s="127">
        <v>9089</v>
      </c>
      <c r="M181" s="127">
        <v>7763</v>
      </c>
      <c r="N181" s="127">
        <v>7297</v>
      </c>
      <c r="O181" s="127">
        <v>6405</v>
      </c>
      <c r="P181" s="127">
        <v>5276</v>
      </c>
      <c r="Q181" s="127">
        <v>4533</v>
      </c>
      <c r="R181" s="127">
        <v>2793</v>
      </c>
      <c r="S181" s="127">
        <v>3930</v>
      </c>
    </row>
    <row r="182" spans="1:19">
      <c r="A182" s="134" t="s">
        <v>166</v>
      </c>
      <c r="B182" s="125">
        <v>3075</v>
      </c>
      <c r="C182" s="125">
        <v>296</v>
      </c>
      <c r="D182" s="125">
        <v>331</v>
      </c>
      <c r="E182" s="125">
        <v>356</v>
      </c>
      <c r="F182" s="125">
        <v>329</v>
      </c>
      <c r="G182" s="125">
        <v>240</v>
      </c>
      <c r="H182" s="125">
        <v>231</v>
      </c>
      <c r="I182" s="126">
        <v>214</v>
      </c>
      <c r="J182" s="126">
        <v>158</v>
      </c>
      <c r="K182" s="126">
        <v>176</v>
      </c>
      <c r="L182" s="126">
        <v>142</v>
      </c>
      <c r="M182" s="126">
        <v>127</v>
      </c>
      <c r="N182" s="126">
        <v>129</v>
      </c>
      <c r="O182" s="126">
        <v>99</v>
      </c>
      <c r="P182" s="126">
        <v>77</v>
      </c>
      <c r="Q182" s="126">
        <v>62</v>
      </c>
      <c r="R182" s="126">
        <v>37</v>
      </c>
      <c r="S182" s="126">
        <v>71</v>
      </c>
    </row>
    <row r="183" spans="1:19">
      <c r="A183" s="134" t="s">
        <v>167</v>
      </c>
      <c r="B183" s="125">
        <v>2400</v>
      </c>
      <c r="C183" s="125">
        <v>184</v>
      </c>
      <c r="D183" s="125">
        <v>211</v>
      </c>
      <c r="E183" s="125">
        <v>248</v>
      </c>
      <c r="F183" s="125">
        <v>225</v>
      </c>
      <c r="G183" s="125">
        <v>208</v>
      </c>
      <c r="H183" s="125">
        <v>180</v>
      </c>
      <c r="I183" s="126">
        <v>189</v>
      </c>
      <c r="J183" s="126">
        <v>151</v>
      </c>
      <c r="K183" s="126">
        <v>156</v>
      </c>
      <c r="L183" s="126">
        <v>123</v>
      </c>
      <c r="M183" s="126">
        <v>104</v>
      </c>
      <c r="N183" s="126">
        <v>87</v>
      </c>
      <c r="O183" s="126">
        <v>91</v>
      </c>
      <c r="P183" s="126">
        <v>77</v>
      </c>
      <c r="Q183" s="126">
        <v>61</v>
      </c>
      <c r="R183" s="126">
        <v>44</v>
      </c>
      <c r="S183" s="126">
        <v>61</v>
      </c>
    </row>
    <row r="184" spans="1:19">
      <c r="A184" s="134" t="s">
        <v>168</v>
      </c>
      <c r="B184" s="125">
        <v>10804</v>
      </c>
      <c r="C184" s="125">
        <v>1069</v>
      </c>
      <c r="D184" s="125">
        <v>1002</v>
      </c>
      <c r="E184" s="125">
        <v>1036</v>
      </c>
      <c r="F184" s="125">
        <v>1067</v>
      </c>
      <c r="G184" s="125">
        <v>1081</v>
      </c>
      <c r="H184" s="125">
        <v>908</v>
      </c>
      <c r="I184" s="126">
        <v>854</v>
      </c>
      <c r="J184" s="126">
        <v>664</v>
      </c>
      <c r="K184" s="126">
        <v>607</v>
      </c>
      <c r="L184" s="126">
        <v>512</v>
      </c>
      <c r="M184" s="126">
        <v>419</v>
      </c>
      <c r="N184" s="126">
        <v>380</v>
      </c>
      <c r="O184" s="126">
        <v>336</v>
      </c>
      <c r="P184" s="126">
        <v>278</v>
      </c>
      <c r="Q184" s="126">
        <v>222</v>
      </c>
      <c r="R184" s="126">
        <v>145</v>
      </c>
      <c r="S184" s="126">
        <v>224</v>
      </c>
    </row>
    <row r="185" spans="1:19">
      <c r="A185" s="134" t="s">
        <v>169</v>
      </c>
      <c r="B185" s="125">
        <v>9546</v>
      </c>
      <c r="C185" s="125">
        <v>697</v>
      </c>
      <c r="D185" s="125">
        <v>820</v>
      </c>
      <c r="E185" s="125">
        <v>920</v>
      </c>
      <c r="F185" s="125">
        <v>955</v>
      </c>
      <c r="G185" s="125">
        <v>886</v>
      </c>
      <c r="H185" s="125">
        <v>838</v>
      </c>
      <c r="I185" s="126">
        <v>685</v>
      </c>
      <c r="J185" s="126">
        <v>583</v>
      </c>
      <c r="K185" s="126">
        <v>561</v>
      </c>
      <c r="L185" s="126">
        <v>466</v>
      </c>
      <c r="M185" s="126">
        <v>405</v>
      </c>
      <c r="N185" s="126">
        <v>368</v>
      </c>
      <c r="O185" s="126">
        <v>367</v>
      </c>
      <c r="P185" s="126">
        <v>332</v>
      </c>
      <c r="Q185" s="126">
        <v>260</v>
      </c>
      <c r="R185" s="126">
        <v>186</v>
      </c>
      <c r="S185" s="126">
        <v>217</v>
      </c>
    </row>
    <row r="186" spans="1:19">
      <c r="A186" s="134" t="s">
        <v>170</v>
      </c>
      <c r="B186" s="125">
        <v>58446</v>
      </c>
      <c r="C186" s="125">
        <v>4186</v>
      </c>
      <c r="D186" s="125">
        <v>4385</v>
      </c>
      <c r="E186" s="125">
        <v>5057</v>
      </c>
      <c r="F186" s="125">
        <v>5415</v>
      </c>
      <c r="G186" s="125">
        <v>5683</v>
      </c>
      <c r="H186" s="125">
        <v>5364</v>
      </c>
      <c r="I186" s="126">
        <v>4784</v>
      </c>
      <c r="J186" s="126">
        <v>3883</v>
      </c>
      <c r="K186" s="126">
        <v>3695</v>
      </c>
      <c r="L186" s="126">
        <v>3147</v>
      </c>
      <c r="M186" s="126">
        <v>2744</v>
      </c>
      <c r="N186" s="126">
        <v>2564</v>
      </c>
      <c r="O186" s="126">
        <v>2145</v>
      </c>
      <c r="P186" s="126">
        <v>1673</v>
      </c>
      <c r="Q186" s="126">
        <v>1452</v>
      </c>
      <c r="R186" s="126">
        <v>956</v>
      </c>
      <c r="S186" s="126">
        <v>1313</v>
      </c>
    </row>
    <row r="187" spans="1:19">
      <c r="A187" s="134" t="s">
        <v>171</v>
      </c>
      <c r="B187" s="125">
        <v>2378</v>
      </c>
      <c r="C187" s="125">
        <v>184</v>
      </c>
      <c r="D187" s="125">
        <v>197</v>
      </c>
      <c r="E187" s="125">
        <v>284</v>
      </c>
      <c r="F187" s="125">
        <v>245</v>
      </c>
      <c r="G187" s="125">
        <v>218</v>
      </c>
      <c r="H187" s="125">
        <v>198</v>
      </c>
      <c r="I187" s="126">
        <v>166</v>
      </c>
      <c r="J187" s="126">
        <v>163</v>
      </c>
      <c r="K187" s="126">
        <v>171</v>
      </c>
      <c r="L187" s="126">
        <v>124</v>
      </c>
      <c r="M187" s="126">
        <v>106</v>
      </c>
      <c r="N187" s="126">
        <v>81</v>
      </c>
      <c r="O187" s="126">
        <v>57</v>
      </c>
      <c r="P187" s="126">
        <v>67</v>
      </c>
      <c r="Q187" s="126">
        <v>52</v>
      </c>
      <c r="R187" s="126">
        <v>38</v>
      </c>
      <c r="S187" s="126">
        <v>27</v>
      </c>
    </row>
    <row r="188" spans="1:19">
      <c r="A188" s="134" t="s">
        <v>172</v>
      </c>
      <c r="B188" s="125">
        <v>4508</v>
      </c>
      <c r="C188" s="125">
        <v>365</v>
      </c>
      <c r="D188" s="125">
        <v>408</v>
      </c>
      <c r="E188" s="125">
        <v>449</v>
      </c>
      <c r="F188" s="125">
        <v>478</v>
      </c>
      <c r="G188" s="125">
        <v>421</v>
      </c>
      <c r="H188" s="125">
        <v>357</v>
      </c>
      <c r="I188" s="126">
        <v>334</v>
      </c>
      <c r="J188" s="126">
        <v>299</v>
      </c>
      <c r="K188" s="126">
        <v>255</v>
      </c>
      <c r="L188" s="126">
        <v>205</v>
      </c>
      <c r="M188" s="126">
        <v>173</v>
      </c>
      <c r="N188" s="126">
        <v>175</v>
      </c>
      <c r="O188" s="126">
        <v>177</v>
      </c>
      <c r="P188" s="126">
        <v>128</v>
      </c>
      <c r="Q188" s="126">
        <v>110</v>
      </c>
      <c r="R188" s="126">
        <v>64</v>
      </c>
      <c r="S188" s="126">
        <v>110</v>
      </c>
    </row>
    <row r="189" spans="1:19">
      <c r="A189" s="134" t="s">
        <v>173</v>
      </c>
      <c r="B189" s="125">
        <v>3751</v>
      </c>
      <c r="C189" s="125">
        <v>348</v>
      </c>
      <c r="D189" s="125">
        <v>355</v>
      </c>
      <c r="E189" s="125">
        <v>390</v>
      </c>
      <c r="F189" s="125">
        <v>414</v>
      </c>
      <c r="G189" s="125">
        <v>365</v>
      </c>
      <c r="H189" s="125">
        <v>316</v>
      </c>
      <c r="I189" s="126">
        <v>253</v>
      </c>
      <c r="J189" s="126">
        <v>225</v>
      </c>
      <c r="K189" s="126">
        <v>227</v>
      </c>
      <c r="L189" s="126">
        <v>185</v>
      </c>
      <c r="M189" s="126">
        <v>147</v>
      </c>
      <c r="N189" s="126">
        <v>116</v>
      </c>
      <c r="O189" s="126">
        <v>106</v>
      </c>
      <c r="P189" s="126">
        <v>103</v>
      </c>
      <c r="Q189" s="126">
        <v>96</v>
      </c>
      <c r="R189" s="126">
        <v>51</v>
      </c>
      <c r="S189" s="126">
        <v>54</v>
      </c>
    </row>
    <row r="190" spans="1:19" ht="22.5">
      <c r="A190" s="134" t="s">
        <v>174</v>
      </c>
      <c r="B190" s="125">
        <v>3978</v>
      </c>
      <c r="C190" s="125">
        <v>265</v>
      </c>
      <c r="D190" s="125">
        <v>324</v>
      </c>
      <c r="E190" s="125">
        <v>363</v>
      </c>
      <c r="F190" s="125">
        <v>346</v>
      </c>
      <c r="G190" s="125">
        <v>305</v>
      </c>
      <c r="H190" s="125">
        <v>284</v>
      </c>
      <c r="I190" s="126">
        <v>289</v>
      </c>
      <c r="J190" s="126">
        <v>274</v>
      </c>
      <c r="K190" s="126">
        <v>232</v>
      </c>
      <c r="L190" s="126">
        <v>238</v>
      </c>
      <c r="M190" s="126">
        <v>207</v>
      </c>
      <c r="N190" s="126">
        <v>197</v>
      </c>
      <c r="O190" s="126">
        <v>182</v>
      </c>
      <c r="P190" s="126">
        <v>139</v>
      </c>
      <c r="Q190" s="126">
        <v>144</v>
      </c>
      <c r="R190" s="126">
        <v>73</v>
      </c>
      <c r="S190" s="126">
        <v>116</v>
      </c>
    </row>
    <row r="191" spans="1:19">
      <c r="A191" s="134" t="s">
        <v>175</v>
      </c>
      <c r="B191" s="125">
        <v>5369</v>
      </c>
      <c r="C191" s="125">
        <v>356</v>
      </c>
      <c r="D191" s="125">
        <v>412</v>
      </c>
      <c r="E191" s="125">
        <v>487</v>
      </c>
      <c r="F191" s="125">
        <v>488</v>
      </c>
      <c r="G191" s="125">
        <v>412</v>
      </c>
      <c r="H191" s="125">
        <v>391</v>
      </c>
      <c r="I191" s="126">
        <v>348</v>
      </c>
      <c r="J191" s="126">
        <v>347</v>
      </c>
      <c r="K191" s="126">
        <v>337</v>
      </c>
      <c r="L191" s="126">
        <v>313</v>
      </c>
      <c r="M191" s="126">
        <v>278</v>
      </c>
      <c r="N191" s="126">
        <v>291</v>
      </c>
      <c r="O191" s="126">
        <v>252</v>
      </c>
      <c r="P191" s="126">
        <v>214</v>
      </c>
      <c r="Q191" s="126">
        <v>189</v>
      </c>
      <c r="R191" s="126">
        <v>115</v>
      </c>
      <c r="S191" s="126">
        <v>139</v>
      </c>
    </row>
    <row r="192" spans="1:19">
      <c r="A192" s="134" t="s">
        <v>296</v>
      </c>
      <c r="B192" s="125">
        <v>2615</v>
      </c>
      <c r="C192" s="125">
        <v>183</v>
      </c>
      <c r="D192" s="125">
        <v>215</v>
      </c>
      <c r="E192" s="125">
        <v>231</v>
      </c>
      <c r="F192" s="125">
        <v>248</v>
      </c>
      <c r="G192" s="125">
        <v>235</v>
      </c>
      <c r="H192" s="125">
        <v>223</v>
      </c>
      <c r="I192" s="126">
        <v>195</v>
      </c>
      <c r="J192" s="126">
        <v>159</v>
      </c>
      <c r="K192" s="126">
        <v>145</v>
      </c>
      <c r="L192" s="126">
        <v>164</v>
      </c>
      <c r="M192" s="126">
        <v>130</v>
      </c>
      <c r="N192" s="126">
        <v>134</v>
      </c>
      <c r="O192" s="126">
        <v>96</v>
      </c>
      <c r="P192" s="126">
        <v>80</v>
      </c>
      <c r="Q192" s="126">
        <v>72</v>
      </c>
      <c r="R192" s="126">
        <v>45</v>
      </c>
      <c r="S192" s="126">
        <v>60</v>
      </c>
    </row>
    <row r="193" spans="1:19" ht="22.5" customHeight="1">
      <c r="A193" s="134" t="s">
        <v>176</v>
      </c>
      <c r="B193" s="125">
        <v>18201</v>
      </c>
      <c r="C193" s="125">
        <v>1146</v>
      </c>
      <c r="D193" s="125">
        <v>1348</v>
      </c>
      <c r="E193" s="125">
        <v>1606</v>
      </c>
      <c r="F193" s="125">
        <v>1594</v>
      </c>
      <c r="G193" s="125">
        <v>1504</v>
      </c>
      <c r="H193" s="125">
        <v>1475</v>
      </c>
      <c r="I193" s="126">
        <v>1365</v>
      </c>
      <c r="J193" s="126">
        <v>1266</v>
      </c>
      <c r="K193" s="126">
        <v>1183</v>
      </c>
      <c r="L193" s="126">
        <v>1111</v>
      </c>
      <c r="M193" s="126">
        <v>912</v>
      </c>
      <c r="N193" s="126">
        <v>867</v>
      </c>
      <c r="O193" s="126">
        <v>795</v>
      </c>
      <c r="P193" s="126">
        <v>680</v>
      </c>
      <c r="Q193" s="126">
        <v>545</v>
      </c>
      <c r="R193" s="126">
        <v>306</v>
      </c>
      <c r="S193" s="126">
        <v>498</v>
      </c>
    </row>
    <row r="194" spans="1:19">
      <c r="A194" s="134" t="s">
        <v>177</v>
      </c>
      <c r="B194" s="125">
        <v>19096</v>
      </c>
      <c r="C194" s="125">
        <v>1425</v>
      </c>
      <c r="D194" s="125">
        <v>1625</v>
      </c>
      <c r="E194" s="125">
        <v>1827</v>
      </c>
      <c r="F194" s="125">
        <v>1838</v>
      </c>
      <c r="G194" s="125">
        <v>1844</v>
      </c>
      <c r="H194" s="125">
        <v>1617</v>
      </c>
      <c r="I194" s="126">
        <v>1382</v>
      </c>
      <c r="J194" s="126">
        <v>1219</v>
      </c>
      <c r="K194" s="126">
        <v>1146</v>
      </c>
      <c r="L194" s="126">
        <v>1007</v>
      </c>
      <c r="M194" s="126">
        <v>830</v>
      </c>
      <c r="N194" s="126">
        <v>768</v>
      </c>
      <c r="O194" s="126">
        <v>732</v>
      </c>
      <c r="P194" s="126">
        <v>584</v>
      </c>
      <c r="Q194" s="126">
        <v>529</v>
      </c>
      <c r="R194" s="126">
        <v>296</v>
      </c>
      <c r="S194" s="126">
        <v>427</v>
      </c>
    </row>
    <row r="195" spans="1:19">
      <c r="A195" s="134" t="s">
        <v>178</v>
      </c>
      <c r="B195" s="125">
        <v>9220</v>
      </c>
      <c r="C195" s="125">
        <v>686</v>
      </c>
      <c r="D195" s="125">
        <v>757</v>
      </c>
      <c r="E195" s="125">
        <v>917</v>
      </c>
      <c r="F195" s="125">
        <v>990</v>
      </c>
      <c r="G195" s="125">
        <v>832</v>
      </c>
      <c r="H195" s="125">
        <v>714</v>
      </c>
      <c r="I195" s="126">
        <v>571</v>
      </c>
      <c r="J195" s="126">
        <v>587</v>
      </c>
      <c r="K195" s="126">
        <v>492</v>
      </c>
      <c r="L195" s="126">
        <v>474</v>
      </c>
      <c r="M195" s="126">
        <v>461</v>
      </c>
      <c r="N195" s="126">
        <v>426</v>
      </c>
      <c r="O195" s="126">
        <v>352</v>
      </c>
      <c r="P195" s="126">
        <v>314</v>
      </c>
      <c r="Q195" s="126">
        <v>267</v>
      </c>
      <c r="R195" s="126">
        <v>170</v>
      </c>
      <c r="S195" s="126">
        <v>210</v>
      </c>
    </row>
    <row r="196" spans="1:19">
      <c r="A196" s="134" t="s">
        <v>179</v>
      </c>
      <c r="B196" s="125">
        <v>14584</v>
      </c>
      <c r="C196" s="125">
        <v>1020</v>
      </c>
      <c r="D196" s="125">
        <v>1062</v>
      </c>
      <c r="E196" s="125">
        <v>1248</v>
      </c>
      <c r="F196" s="125">
        <v>1298</v>
      </c>
      <c r="G196" s="125">
        <v>1383</v>
      </c>
      <c r="H196" s="125">
        <v>1150</v>
      </c>
      <c r="I196" s="126">
        <v>1054</v>
      </c>
      <c r="J196" s="126">
        <v>871</v>
      </c>
      <c r="K196" s="126">
        <v>896</v>
      </c>
      <c r="L196" s="126">
        <v>878</v>
      </c>
      <c r="M196" s="126">
        <v>720</v>
      </c>
      <c r="N196" s="126">
        <v>714</v>
      </c>
      <c r="O196" s="126">
        <v>618</v>
      </c>
      <c r="P196" s="126">
        <v>530</v>
      </c>
      <c r="Q196" s="126">
        <v>472</v>
      </c>
      <c r="R196" s="126">
        <v>267</v>
      </c>
      <c r="S196" s="126">
        <v>403</v>
      </c>
    </row>
    <row r="197" spans="1:19">
      <c r="A197" s="81"/>
      <c r="B197" s="125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</row>
    <row r="198" spans="1:19" ht="33.75">
      <c r="A198" s="80" t="s">
        <v>180</v>
      </c>
      <c r="B198" s="127">
        <v>104541</v>
      </c>
      <c r="C198" s="127">
        <v>7826</v>
      </c>
      <c r="D198" s="127">
        <v>8391</v>
      </c>
      <c r="E198" s="127">
        <v>8644</v>
      </c>
      <c r="F198" s="127">
        <v>8810</v>
      </c>
      <c r="G198" s="127">
        <v>8930</v>
      </c>
      <c r="H198" s="127">
        <v>9133</v>
      </c>
      <c r="I198" s="127">
        <v>8591</v>
      </c>
      <c r="J198" s="127">
        <v>7359</v>
      </c>
      <c r="K198" s="127">
        <v>6694</v>
      </c>
      <c r="L198" s="127">
        <v>6211</v>
      </c>
      <c r="M198" s="127">
        <v>5080</v>
      </c>
      <c r="N198" s="127">
        <v>4481</v>
      </c>
      <c r="O198" s="127">
        <v>4080</v>
      </c>
      <c r="P198" s="127">
        <v>3169</v>
      </c>
      <c r="Q198" s="127">
        <v>2847</v>
      </c>
      <c r="R198" s="127">
        <v>1710</v>
      </c>
      <c r="S198" s="127">
        <v>2585</v>
      </c>
    </row>
    <row r="199" spans="1:19">
      <c r="A199" s="134" t="s">
        <v>181</v>
      </c>
      <c r="B199" s="125">
        <v>2841</v>
      </c>
      <c r="C199" s="125">
        <v>213</v>
      </c>
      <c r="D199" s="125">
        <v>221</v>
      </c>
      <c r="E199" s="125">
        <v>236</v>
      </c>
      <c r="F199" s="125">
        <v>235</v>
      </c>
      <c r="G199" s="125">
        <v>269</v>
      </c>
      <c r="H199" s="125">
        <v>273</v>
      </c>
      <c r="I199" s="126">
        <v>201</v>
      </c>
      <c r="J199" s="126">
        <v>181</v>
      </c>
      <c r="K199" s="126">
        <v>157</v>
      </c>
      <c r="L199" s="126">
        <v>167</v>
      </c>
      <c r="M199" s="126">
        <v>160</v>
      </c>
      <c r="N199" s="126">
        <v>128</v>
      </c>
      <c r="O199" s="126">
        <v>140</v>
      </c>
      <c r="P199" s="126">
        <v>92</v>
      </c>
      <c r="Q199" s="126">
        <v>67</v>
      </c>
      <c r="R199" s="126">
        <v>34</v>
      </c>
      <c r="S199" s="126">
        <v>67</v>
      </c>
    </row>
    <row r="200" spans="1:19">
      <c r="A200" s="134" t="s">
        <v>182</v>
      </c>
      <c r="B200" s="125">
        <v>6173</v>
      </c>
      <c r="C200" s="125">
        <v>508</v>
      </c>
      <c r="D200" s="125">
        <v>530</v>
      </c>
      <c r="E200" s="125">
        <v>539</v>
      </c>
      <c r="F200" s="125">
        <v>544</v>
      </c>
      <c r="G200" s="125">
        <v>530</v>
      </c>
      <c r="H200" s="125">
        <v>488</v>
      </c>
      <c r="I200" s="126">
        <v>502</v>
      </c>
      <c r="J200" s="126">
        <v>420</v>
      </c>
      <c r="K200" s="126">
        <v>388</v>
      </c>
      <c r="L200" s="126">
        <v>365</v>
      </c>
      <c r="M200" s="126">
        <v>281</v>
      </c>
      <c r="N200" s="126">
        <v>280</v>
      </c>
      <c r="O200" s="126">
        <v>218</v>
      </c>
      <c r="P200" s="126">
        <v>173</v>
      </c>
      <c r="Q200" s="126">
        <v>157</v>
      </c>
      <c r="R200" s="126">
        <v>104</v>
      </c>
      <c r="S200" s="126">
        <v>146</v>
      </c>
    </row>
    <row r="201" spans="1:19">
      <c r="A201" s="134" t="s">
        <v>183</v>
      </c>
      <c r="B201" s="125">
        <v>7280</v>
      </c>
      <c r="C201" s="125">
        <v>536</v>
      </c>
      <c r="D201" s="125">
        <v>646</v>
      </c>
      <c r="E201" s="125">
        <v>651</v>
      </c>
      <c r="F201" s="125">
        <v>633</v>
      </c>
      <c r="G201" s="125">
        <v>583</v>
      </c>
      <c r="H201" s="125">
        <v>617</v>
      </c>
      <c r="I201" s="126">
        <v>581</v>
      </c>
      <c r="J201" s="126">
        <v>466</v>
      </c>
      <c r="K201" s="126">
        <v>444</v>
      </c>
      <c r="L201" s="126">
        <v>383</v>
      </c>
      <c r="M201" s="126">
        <v>347</v>
      </c>
      <c r="N201" s="126">
        <v>350</v>
      </c>
      <c r="O201" s="126">
        <v>300</v>
      </c>
      <c r="P201" s="126">
        <v>237</v>
      </c>
      <c r="Q201" s="126">
        <v>182</v>
      </c>
      <c r="R201" s="126">
        <v>119</v>
      </c>
      <c r="S201" s="126">
        <v>205</v>
      </c>
    </row>
    <row r="202" spans="1:19">
      <c r="A202" s="134" t="s">
        <v>184</v>
      </c>
      <c r="B202" s="125">
        <v>6471</v>
      </c>
      <c r="C202" s="125">
        <v>451</v>
      </c>
      <c r="D202" s="125">
        <v>427</v>
      </c>
      <c r="E202" s="125">
        <v>487</v>
      </c>
      <c r="F202" s="125">
        <v>498</v>
      </c>
      <c r="G202" s="125">
        <v>487</v>
      </c>
      <c r="H202" s="125">
        <v>504</v>
      </c>
      <c r="I202" s="126">
        <v>466</v>
      </c>
      <c r="J202" s="126">
        <v>436</v>
      </c>
      <c r="K202" s="126">
        <v>376</v>
      </c>
      <c r="L202" s="126">
        <v>432</v>
      </c>
      <c r="M202" s="126">
        <v>366</v>
      </c>
      <c r="N202" s="126">
        <v>335</v>
      </c>
      <c r="O202" s="126">
        <v>303</v>
      </c>
      <c r="P202" s="126">
        <v>260</v>
      </c>
      <c r="Q202" s="126">
        <v>241</v>
      </c>
      <c r="R202" s="126">
        <v>149</v>
      </c>
      <c r="S202" s="126">
        <v>253</v>
      </c>
    </row>
    <row r="203" spans="1:19">
      <c r="A203" s="134" t="s">
        <v>185</v>
      </c>
      <c r="B203" s="125">
        <v>3364</v>
      </c>
      <c r="C203" s="125">
        <v>208</v>
      </c>
      <c r="D203" s="125">
        <v>255</v>
      </c>
      <c r="E203" s="125">
        <v>250</v>
      </c>
      <c r="F203" s="125">
        <v>273</v>
      </c>
      <c r="G203" s="125">
        <v>254</v>
      </c>
      <c r="H203" s="125">
        <v>248</v>
      </c>
      <c r="I203" s="126">
        <v>240</v>
      </c>
      <c r="J203" s="126">
        <v>242</v>
      </c>
      <c r="K203" s="126">
        <v>211</v>
      </c>
      <c r="L203" s="126">
        <v>208</v>
      </c>
      <c r="M203" s="126">
        <v>219</v>
      </c>
      <c r="N203" s="126">
        <v>161</v>
      </c>
      <c r="O203" s="126">
        <v>152</v>
      </c>
      <c r="P203" s="126">
        <v>115</v>
      </c>
      <c r="Q203" s="126">
        <v>132</v>
      </c>
      <c r="R203" s="126">
        <v>81</v>
      </c>
      <c r="S203" s="126">
        <v>115</v>
      </c>
    </row>
    <row r="204" spans="1:19" ht="23.25" customHeight="1">
      <c r="A204" s="134" t="s">
        <v>186</v>
      </c>
      <c r="B204" s="125">
        <v>7564</v>
      </c>
      <c r="C204" s="125">
        <v>600</v>
      </c>
      <c r="D204" s="125">
        <v>647</v>
      </c>
      <c r="E204" s="125">
        <v>619</v>
      </c>
      <c r="F204" s="125">
        <v>674</v>
      </c>
      <c r="G204" s="125">
        <v>635</v>
      </c>
      <c r="H204" s="125">
        <v>573</v>
      </c>
      <c r="I204" s="126">
        <v>544</v>
      </c>
      <c r="J204" s="126">
        <v>484</v>
      </c>
      <c r="K204" s="126">
        <v>435</v>
      </c>
      <c r="L204" s="126">
        <v>447</v>
      </c>
      <c r="M204" s="126">
        <v>391</v>
      </c>
      <c r="N204" s="126">
        <v>385</v>
      </c>
      <c r="O204" s="126">
        <v>325</v>
      </c>
      <c r="P204" s="126">
        <v>225</v>
      </c>
      <c r="Q204" s="126">
        <v>216</v>
      </c>
      <c r="R204" s="126">
        <v>149</v>
      </c>
      <c r="S204" s="126">
        <v>215</v>
      </c>
    </row>
    <row r="205" spans="1:19">
      <c r="A205" s="134" t="s">
        <v>187</v>
      </c>
      <c r="B205" s="125">
        <v>65803</v>
      </c>
      <c r="C205" s="125">
        <v>4967</v>
      </c>
      <c r="D205" s="125">
        <v>5281</v>
      </c>
      <c r="E205" s="125">
        <v>5464</v>
      </c>
      <c r="F205" s="125">
        <v>5481</v>
      </c>
      <c r="G205" s="125">
        <v>5773</v>
      </c>
      <c r="H205" s="125">
        <v>6068</v>
      </c>
      <c r="I205" s="126">
        <v>5659</v>
      </c>
      <c r="J205" s="126">
        <v>4818</v>
      </c>
      <c r="K205" s="126">
        <v>4380</v>
      </c>
      <c r="L205" s="126">
        <v>3930</v>
      </c>
      <c r="M205" s="126">
        <v>3052</v>
      </c>
      <c r="N205" s="126">
        <v>2583</v>
      </c>
      <c r="O205" s="126">
        <v>2384</v>
      </c>
      <c r="P205" s="126">
        <v>1865</v>
      </c>
      <c r="Q205" s="126">
        <v>1664</v>
      </c>
      <c r="R205" s="126">
        <v>991</v>
      </c>
      <c r="S205" s="126">
        <v>1443</v>
      </c>
    </row>
    <row r="206" spans="1:19">
      <c r="A206" s="134" t="s">
        <v>188</v>
      </c>
      <c r="B206" s="125">
        <v>5045</v>
      </c>
      <c r="C206" s="125">
        <v>343</v>
      </c>
      <c r="D206" s="125">
        <v>384</v>
      </c>
      <c r="E206" s="125">
        <v>398</v>
      </c>
      <c r="F206" s="125">
        <v>472</v>
      </c>
      <c r="G206" s="125">
        <v>399</v>
      </c>
      <c r="H206" s="125">
        <v>362</v>
      </c>
      <c r="I206" s="126">
        <v>398</v>
      </c>
      <c r="J206" s="126">
        <v>312</v>
      </c>
      <c r="K206" s="126">
        <v>303</v>
      </c>
      <c r="L206" s="126">
        <v>279</v>
      </c>
      <c r="M206" s="126">
        <v>264</v>
      </c>
      <c r="N206" s="126">
        <v>259</v>
      </c>
      <c r="O206" s="126">
        <v>258</v>
      </c>
      <c r="P206" s="126">
        <v>202</v>
      </c>
      <c r="Q206" s="126">
        <v>188</v>
      </c>
      <c r="R206" s="126">
        <v>83</v>
      </c>
      <c r="S206" s="126">
        <v>141</v>
      </c>
    </row>
    <row r="207" spans="1:19">
      <c r="A207" s="81"/>
      <c r="B207" s="125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</row>
    <row r="208" spans="1:19" ht="33.75">
      <c r="A208" s="80" t="s">
        <v>189</v>
      </c>
      <c r="B208" s="127">
        <v>80991</v>
      </c>
      <c r="C208" s="127">
        <v>6814</v>
      </c>
      <c r="D208" s="127">
        <v>7677</v>
      </c>
      <c r="E208" s="127">
        <v>8610</v>
      </c>
      <c r="F208" s="127">
        <v>8600</v>
      </c>
      <c r="G208" s="127">
        <v>7751</v>
      </c>
      <c r="H208" s="127">
        <v>6384</v>
      </c>
      <c r="I208" s="127">
        <v>5767</v>
      </c>
      <c r="J208" s="127">
        <v>4975</v>
      </c>
      <c r="K208" s="127">
        <v>4648</v>
      </c>
      <c r="L208" s="127">
        <v>4041</v>
      </c>
      <c r="M208" s="127">
        <v>3227</v>
      </c>
      <c r="N208" s="127">
        <v>2989</v>
      </c>
      <c r="O208" s="127">
        <v>2725</v>
      </c>
      <c r="P208" s="127">
        <v>2288</v>
      </c>
      <c r="Q208" s="127">
        <v>1845</v>
      </c>
      <c r="R208" s="127">
        <v>1124</v>
      </c>
      <c r="S208" s="127">
        <v>1526</v>
      </c>
    </row>
    <row r="209" spans="1:19">
      <c r="A209" s="134" t="s">
        <v>190</v>
      </c>
      <c r="B209" s="125">
        <v>9449</v>
      </c>
      <c r="C209" s="125">
        <v>756</v>
      </c>
      <c r="D209" s="125">
        <v>918</v>
      </c>
      <c r="E209" s="125">
        <v>1126</v>
      </c>
      <c r="F209" s="125">
        <v>1022</v>
      </c>
      <c r="G209" s="125">
        <v>868</v>
      </c>
      <c r="H209" s="125">
        <v>717</v>
      </c>
      <c r="I209" s="126">
        <v>621</v>
      </c>
      <c r="J209" s="126">
        <v>543</v>
      </c>
      <c r="K209" s="126">
        <v>569</v>
      </c>
      <c r="L209" s="126">
        <v>473</v>
      </c>
      <c r="M209" s="126">
        <v>391</v>
      </c>
      <c r="N209" s="126">
        <v>326</v>
      </c>
      <c r="O209" s="126">
        <v>314</v>
      </c>
      <c r="P209" s="126">
        <v>264</v>
      </c>
      <c r="Q209" s="126">
        <v>231</v>
      </c>
      <c r="R209" s="126">
        <v>134</v>
      </c>
      <c r="S209" s="126">
        <v>176</v>
      </c>
    </row>
    <row r="210" spans="1:19">
      <c r="A210" s="134" t="s">
        <v>191</v>
      </c>
      <c r="B210" s="125">
        <v>11352</v>
      </c>
      <c r="C210" s="125">
        <v>1084</v>
      </c>
      <c r="D210" s="125">
        <v>1267</v>
      </c>
      <c r="E210" s="125">
        <v>1388</v>
      </c>
      <c r="F210" s="125">
        <v>1145</v>
      </c>
      <c r="G210" s="125">
        <v>1093</v>
      </c>
      <c r="H210" s="125">
        <v>862</v>
      </c>
      <c r="I210" s="126">
        <v>775</v>
      </c>
      <c r="J210" s="126">
        <v>696</v>
      </c>
      <c r="K210" s="126">
        <v>609</v>
      </c>
      <c r="L210" s="126">
        <v>502</v>
      </c>
      <c r="M210" s="126">
        <v>417</v>
      </c>
      <c r="N210" s="126">
        <v>385</v>
      </c>
      <c r="O210" s="126">
        <v>309</v>
      </c>
      <c r="P210" s="126">
        <v>290</v>
      </c>
      <c r="Q210" s="126">
        <v>219</v>
      </c>
      <c r="R210" s="126">
        <v>134</v>
      </c>
      <c r="S210" s="126">
        <v>177</v>
      </c>
    </row>
    <row r="211" spans="1:19">
      <c r="A211" s="134" t="s">
        <v>192</v>
      </c>
      <c r="B211" s="125">
        <v>9826</v>
      </c>
      <c r="C211" s="125">
        <v>740</v>
      </c>
      <c r="D211" s="125">
        <v>855</v>
      </c>
      <c r="E211" s="125">
        <v>1050</v>
      </c>
      <c r="F211" s="125">
        <v>1060</v>
      </c>
      <c r="G211" s="125">
        <v>921</v>
      </c>
      <c r="H211" s="125">
        <v>769</v>
      </c>
      <c r="I211" s="126">
        <v>675</v>
      </c>
      <c r="J211" s="126">
        <v>623</v>
      </c>
      <c r="K211" s="126">
        <v>578</v>
      </c>
      <c r="L211" s="126">
        <v>517</v>
      </c>
      <c r="M211" s="126">
        <v>418</v>
      </c>
      <c r="N211" s="126">
        <v>430</v>
      </c>
      <c r="O211" s="126">
        <v>384</v>
      </c>
      <c r="P211" s="126">
        <v>273</v>
      </c>
      <c r="Q211" s="126">
        <v>211</v>
      </c>
      <c r="R211" s="126">
        <v>154</v>
      </c>
      <c r="S211" s="126">
        <v>168</v>
      </c>
    </row>
    <row r="212" spans="1:19">
      <c r="A212" s="134" t="s">
        <v>193</v>
      </c>
      <c r="B212" s="125">
        <v>10759</v>
      </c>
      <c r="C212" s="125">
        <v>1002</v>
      </c>
      <c r="D212" s="125">
        <v>1032</v>
      </c>
      <c r="E212" s="125">
        <v>1096</v>
      </c>
      <c r="F212" s="125">
        <v>1169</v>
      </c>
      <c r="G212" s="125">
        <v>1110</v>
      </c>
      <c r="H212" s="125">
        <v>836</v>
      </c>
      <c r="I212" s="126">
        <v>727</v>
      </c>
      <c r="J212" s="126">
        <v>615</v>
      </c>
      <c r="K212" s="126">
        <v>611</v>
      </c>
      <c r="L212" s="126">
        <v>524</v>
      </c>
      <c r="M212" s="126">
        <v>369</v>
      </c>
      <c r="N212" s="126">
        <v>393</v>
      </c>
      <c r="O212" s="126">
        <v>379</v>
      </c>
      <c r="P212" s="126">
        <v>312</v>
      </c>
      <c r="Q212" s="126">
        <v>259</v>
      </c>
      <c r="R212" s="126">
        <v>124</v>
      </c>
      <c r="S212" s="126">
        <v>201</v>
      </c>
    </row>
    <row r="213" spans="1:19">
      <c r="A213" s="134" t="s">
        <v>194</v>
      </c>
      <c r="B213" s="125">
        <v>21283</v>
      </c>
      <c r="C213" s="125">
        <v>1782</v>
      </c>
      <c r="D213" s="125">
        <v>1839</v>
      </c>
      <c r="E213" s="125">
        <v>2070</v>
      </c>
      <c r="F213" s="125">
        <v>2167</v>
      </c>
      <c r="G213" s="125">
        <v>2070</v>
      </c>
      <c r="H213" s="125">
        <v>1802</v>
      </c>
      <c r="I213" s="126">
        <v>1650</v>
      </c>
      <c r="J213" s="126">
        <v>1379</v>
      </c>
      <c r="K213" s="126">
        <v>1242</v>
      </c>
      <c r="L213" s="126">
        <v>1092</v>
      </c>
      <c r="M213" s="126">
        <v>918</v>
      </c>
      <c r="N213" s="126">
        <v>749</v>
      </c>
      <c r="O213" s="126">
        <v>655</v>
      </c>
      <c r="P213" s="126">
        <v>619</v>
      </c>
      <c r="Q213" s="126">
        <v>487</v>
      </c>
      <c r="R213" s="126">
        <v>298</v>
      </c>
      <c r="S213" s="126">
        <v>464</v>
      </c>
    </row>
    <row r="214" spans="1:19">
      <c r="A214" s="134" t="s">
        <v>195</v>
      </c>
      <c r="B214" s="125">
        <v>4219</v>
      </c>
      <c r="C214" s="125">
        <v>308</v>
      </c>
      <c r="D214" s="125">
        <v>378</v>
      </c>
      <c r="E214" s="125">
        <v>449</v>
      </c>
      <c r="F214" s="125">
        <v>498</v>
      </c>
      <c r="G214" s="125">
        <v>358</v>
      </c>
      <c r="H214" s="125">
        <v>321</v>
      </c>
      <c r="I214" s="126">
        <v>314</v>
      </c>
      <c r="J214" s="126">
        <v>256</v>
      </c>
      <c r="K214" s="126">
        <v>239</v>
      </c>
      <c r="L214" s="126">
        <v>200</v>
      </c>
      <c r="M214" s="126">
        <v>166</v>
      </c>
      <c r="N214" s="126">
        <v>172</v>
      </c>
      <c r="O214" s="126">
        <v>187</v>
      </c>
      <c r="P214" s="126">
        <v>133</v>
      </c>
      <c r="Q214" s="126">
        <v>98</v>
      </c>
      <c r="R214" s="126">
        <v>63</v>
      </c>
      <c r="S214" s="126">
        <v>79</v>
      </c>
    </row>
    <row r="215" spans="1:19">
      <c r="A215" s="134" t="s">
        <v>196</v>
      </c>
      <c r="B215" s="125">
        <v>14103</v>
      </c>
      <c r="C215" s="125">
        <v>1142</v>
      </c>
      <c r="D215" s="125">
        <v>1388</v>
      </c>
      <c r="E215" s="125">
        <v>1431</v>
      </c>
      <c r="F215" s="125">
        <v>1539</v>
      </c>
      <c r="G215" s="125">
        <v>1331</v>
      </c>
      <c r="H215" s="125">
        <v>1077</v>
      </c>
      <c r="I215" s="126">
        <v>1005</v>
      </c>
      <c r="J215" s="126">
        <v>863</v>
      </c>
      <c r="K215" s="126">
        <v>800</v>
      </c>
      <c r="L215" s="126">
        <v>733</v>
      </c>
      <c r="M215" s="126">
        <v>548</v>
      </c>
      <c r="N215" s="126">
        <v>534</v>
      </c>
      <c r="O215" s="126">
        <v>497</v>
      </c>
      <c r="P215" s="126">
        <v>397</v>
      </c>
      <c r="Q215" s="126">
        <v>340</v>
      </c>
      <c r="R215" s="126">
        <v>217</v>
      </c>
      <c r="S215" s="126">
        <v>261</v>
      </c>
    </row>
    <row r="216" spans="1:19">
      <c r="A216" s="81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26"/>
      <c r="S216" s="126"/>
    </row>
    <row r="217" spans="1:19" ht="33.75">
      <c r="A217" s="80" t="s">
        <v>197</v>
      </c>
      <c r="B217" s="127">
        <v>176275</v>
      </c>
      <c r="C217" s="127">
        <v>13843</v>
      </c>
      <c r="D217" s="127">
        <v>15434</v>
      </c>
      <c r="E217" s="127">
        <v>17898</v>
      </c>
      <c r="F217" s="127">
        <v>17671</v>
      </c>
      <c r="G217" s="127">
        <v>15400</v>
      </c>
      <c r="H217" s="127">
        <v>14272</v>
      </c>
      <c r="I217" s="127">
        <v>13228</v>
      </c>
      <c r="J217" s="127">
        <v>11630</v>
      </c>
      <c r="K217" s="127">
        <v>10844</v>
      </c>
      <c r="L217" s="127">
        <v>8941</v>
      </c>
      <c r="M217" s="127">
        <v>7416</v>
      </c>
      <c r="N217" s="127">
        <v>6631</v>
      </c>
      <c r="O217" s="127">
        <v>6039</v>
      </c>
      <c r="P217" s="127">
        <v>5222</v>
      </c>
      <c r="Q217" s="127">
        <v>4392</v>
      </c>
      <c r="R217" s="127">
        <v>2954</v>
      </c>
      <c r="S217" s="127">
        <v>4460</v>
      </c>
    </row>
    <row r="218" spans="1:19">
      <c r="A218" s="134" t="s">
        <v>198</v>
      </c>
      <c r="B218" s="125">
        <v>5637</v>
      </c>
      <c r="C218" s="125">
        <v>394</v>
      </c>
      <c r="D218" s="125">
        <v>475</v>
      </c>
      <c r="E218" s="125">
        <v>585</v>
      </c>
      <c r="F218" s="125">
        <v>592</v>
      </c>
      <c r="G218" s="125">
        <v>509</v>
      </c>
      <c r="H218" s="125">
        <v>410</v>
      </c>
      <c r="I218" s="126">
        <v>418</v>
      </c>
      <c r="J218" s="126">
        <v>397</v>
      </c>
      <c r="K218" s="126">
        <v>386</v>
      </c>
      <c r="L218" s="126">
        <v>288</v>
      </c>
      <c r="M218" s="126">
        <v>217</v>
      </c>
      <c r="N218" s="126">
        <v>198</v>
      </c>
      <c r="O218" s="126">
        <v>226</v>
      </c>
      <c r="P218" s="126">
        <v>188</v>
      </c>
      <c r="Q218" s="126">
        <v>143</v>
      </c>
      <c r="R218" s="126">
        <v>86</v>
      </c>
      <c r="S218" s="126">
        <v>125</v>
      </c>
    </row>
    <row r="219" spans="1:19">
      <c r="A219" s="134" t="s">
        <v>199</v>
      </c>
      <c r="B219" s="125">
        <v>13872</v>
      </c>
      <c r="C219" s="125">
        <v>1091</v>
      </c>
      <c r="D219" s="125">
        <v>1233</v>
      </c>
      <c r="E219" s="125">
        <v>1412</v>
      </c>
      <c r="F219" s="125">
        <v>1380</v>
      </c>
      <c r="G219" s="125">
        <v>1160</v>
      </c>
      <c r="H219" s="125">
        <v>1130</v>
      </c>
      <c r="I219" s="126">
        <v>1071</v>
      </c>
      <c r="J219" s="126">
        <v>956</v>
      </c>
      <c r="K219" s="126">
        <v>893</v>
      </c>
      <c r="L219" s="126">
        <v>715</v>
      </c>
      <c r="M219" s="126">
        <v>555</v>
      </c>
      <c r="N219" s="126">
        <v>471</v>
      </c>
      <c r="O219" s="126">
        <v>460</v>
      </c>
      <c r="P219" s="126">
        <v>442</v>
      </c>
      <c r="Q219" s="126">
        <v>346</v>
      </c>
      <c r="R219" s="126">
        <v>216</v>
      </c>
      <c r="S219" s="126">
        <v>341</v>
      </c>
    </row>
    <row r="220" spans="1:19">
      <c r="A220" s="134" t="s">
        <v>200</v>
      </c>
      <c r="B220" s="125">
        <v>18180</v>
      </c>
      <c r="C220" s="125">
        <v>1409</v>
      </c>
      <c r="D220" s="125">
        <v>1641</v>
      </c>
      <c r="E220" s="125">
        <v>1924</v>
      </c>
      <c r="F220" s="125">
        <v>1887</v>
      </c>
      <c r="G220" s="125">
        <v>1456</v>
      </c>
      <c r="H220" s="125">
        <v>1319</v>
      </c>
      <c r="I220" s="126">
        <v>1300</v>
      </c>
      <c r="J220" s="126">
        <v>1160</v>
      </c>
      <c r="K220" s="126">
        <v>1061</v>
      </c>
      <c r="L220" s="126">
        <v>937</v>
      </c>
      <c r="M220" s="126">
        <v>759</v>
      </c>
      <c r="N220" s="126">
        <v>776</v>
      </c>
      <c r="O220" s="126">
        <v>657</v>
      </c>
      <c r="P220" s="126">
        <v>560</v>
      </c>
      <c r="Q220" s="126">
        <v>473</v>
      </c>
      <c r="R220" s="126">
        <v>336</v>
      </c>
      <c r="S220" s="126">
        <v>525</v>
      </c>
    </row>
    <row r="221" spans="1:19">
      <c r="A221" s="134" t="s">
        <v>201</v>
      </c>
      <c r="B221" s="125">
        <v>24481</v>
      </c>
      <c r="C221" s="125">
        <v>1725</v>
      </c>
      <c r="D221" s="125">
        <v>1912</v>
      </c>
      <c r="E221" s="125">
        <v>2225</v>
      </c>
      <c r="F221" s="125">
        <v>2243</v>
      </c>
      <c r="G221" s="125">
        <v>2126</v>
      </c>
      <c r="H221" s="125">
        <v>1945</v>
      </c>
      <c r="I221" s="126">
        <v>1894</v>
      </c>
      <c r="J221" s="126">
        <v>1800</v>
      </c>
      <c r="K221" s="126">
        <v>1668</v>
      </c>
      <c r="L221" s="126">
        <v>1436</v>
      </c>
      <c r="M221" s="126">
        <v>1164</v>
      </c>
      <c r="N221" s="126">
        <v>968</v>
      </c>
      <c r="O221" s="126">
        <v>887</v>
      </c>
      <c r="P221" s="126">
        <v>787</v>
      </c>
      <c r="Q221" s="126">
        <v>672</v>
      </c>
      <c r="R221" s="126">
        <v>401</v>
      </c>
      <c r="S221" s="126">
        <v>628</v>
      </c>
    </row>
    <row r="222" spans="1:19">
      <c r="A222" s="134" t="s">
        <v>202</v>
      </c>
      <c r="B222" s="125">
        <v>10201</v>
      </c>
      <c r="C222" s="125">
        <v>854</v>
      </c>
      <c r="D222" s="125">
        <v>921</v>
      </c>
      <c r="E222" s="125">
        <v>1006</v>
      </c>
      <c r="F222" s="125">
        <v>1095</v>
      </c>
      <c r="G222" s="125">
        <v>959</v>
      </c>
      <c r="H222" s="125">
        <v>828</v>
      </c>
      <c r="I222" s="126">
        <v>682</v>
      </c>
      <c r="J222" s="126">
        <v>645</v>
      </c>
      <c r="K222" s="126">
        <v>562</v>
      </c>
      <c r="L222" s="126">
        <v>495</v>
      </c>
      <c r="M222" s="126">
        <v>421</v>
      </c>
      <c r="N222" s="126">
        <v>443</v>
      </c>
      <c r="O222" s="126">
        <v>375</v>
      </c>
      <c r="P222" s="126">
        <v>295</v>
      </c>
      <c r="Q222" s="126">
        <v>218</v>
      </c>
      <c r="R222" s="126">
        <v>164</v>
      </c>
      <c r="S222" s="126">
        <v>238</v>
      </c>
    </row>
    <row r="223" spans="1:19">
      <c r="A223" s="134" t="s">
        <v>203</v>
      </c>
      <c r="B223" s="125">
        <v>7459</v>
      </c>
      <c r="C223" s="125">
        <v>612</v>
      </c>
      <c r="D223" s="125">
        <v>679</v>
      </c>
      <c r="E223" s="125">
        <v>751</v>
      </c>
      <c r="F223" s="125">
        <v>746</v>
      </c>
      <c r="G223" s="125">
        <v>648</v>
      </c>
      <c r="H223" s="125">
        <v>621</v>
      </c>
      <c r="I223" s="126">
        <v>541</v>
      </c>
      <c r="J223" s="126">
        <v>461</v>
      </c>
      <c r="K223" s="126">
        <v>471</v>
      </c>
      <c r="L223" s="126">
        <v>397</v>
      </c>
      <c r="M223" s="126">
        <v>316</v>
      </c>
      <c r="N223" s="126">
        <v>217</v>
      </c>
      <c r="O223" s="126">
        <v>216</v>
      </c>
      <c r="P223" s="126">
        <v>218</v>
      </c>
      <c r="Q223" s="126">
        <v>213</v>
      </c>
      <c r="R223" s="126">
        <v>156</v>
      </c>
      <c r="S223" s="126">
        <v>196</v>
      </c>
    </row>
    <row r="224" spans="1:19">
      <c r="A224" s="134" t="s">
        <v>204</v>
      </c>
      <c r="B224" s="125">
        <v>10237</v>
      </c>
      <c r="C224" s="125">
        <v>888</v>
      </c>
      <c r="D224" s="125">
        <v>938</v>
      </c>
      <c r="E224" s="125">
        <v>959</v>
      </c>
      <c r="F224" s="125">
        <v>1032</v>
      </c>
      <c r="G224" s="125">
        <v>929</v>
      </c>
      <c r="H224" s="125">
        <v>919</v>
      </c>
      <c r="I224" s="126">
        <v>805</v>
      </c>
      <c r="J224" s="126">
        <v>610</v>
      </c>
      <c r="K224" s="126">
        <v>603</v>
      </c>
      <c r="L224" s="126">
        <v>453</v>
      </c>
      <c r="M224" s="126">
        <v>374</v>
      </c>
      <c r="N224" s="126">
        <v>360</v>
      </c>
      <c r="O224" s="126">
        <v>345</v>
      </c>
      <c r="P224" s="126">
        <v>337</v>
      </c>
      <c r="Q224" s="126">
        <v>251</v>
      </c>
      <c r="R224" s="126">
        <v>186</v>
      </c>
      <c r="S224" s="126">
        <v>248</v>
      </c>
    </row>
    <row r="225" spans="1:19">
      <c r="A225" s="134" t="s">
        <v>205</v>
      </c>
      <c r="B225" s="125">
        <v>12491</v>
      </c>
      <c r="C225" s="125">
        <v>973</v>
      </c>
      <c r="D225" s="125">
        <v>1150</v>
      </c>
      <c r="E225" s="125">
        <v>1350</v>
      </c>
      <c r="F225" s="125">
        <v>1376</v>
      </c>
      <c r="G225" s="125">
        <v>1140</v>
      </c>
      <c r="H225" s="125">
        <v>982</v>
      </c>
      <c r="I225" s="126">
        <v>897</v>
      </c>
      <c r="J225" s="126">
        <v>734</v>
      </c>
      <c r="K225" s="126">
        <v>749</v>
      </c>
      <c r="L225" s="126">
        <v>608</v>
      </c>
      <c r="M225" s="126">
        <v>518</v>
      </c>
      <c r="N225" s="126">
        <v>427</v>
      </c>
      <c r="O225" s="126">
        <v>419</v>
      </c>
      <c r="P225" s="126">
        <v>387</v>
      </c>
      <c r="Q225" s="126">
        <v>275</v>
      </c>
      <c r="R225" s="126">
        <v>189</v>
      </c>
      <c r="S225" s="126">
        <v>317</v>
      </c>
    </row>
    <row r="226" spans="1:19">
      <c r="A226" s="134" t="s">
        <v>206</v>
      </c>
      <c r="B226" s="125">
        <v>27032</v>
      </c>
      <c r="C226" s="125">
        <v>2237</v>
      </c>
      <c r="D226" s="125">
        <v>2371</v>
      </c>
      <c r="E226" s="125">
        <v>2842</v>
      </c>
      <c r="F226" s="125">
        <v>2655</v>
      </c>
      <c r="G226" s="125">
        <v>2523</v>
      </c>
      <c r="H226" s="125">
        <v>2525</v>
      </c>
      <c r="I226" s="126">
        <v>2245</v>
      </c>
      <c r="J226" s="126">
        <v>1842</v>
      </c>
      <c r="K226" s="126">
        <v>1607</v>
      </c>
      <c r="L226" s="126">
        <v>1311</v>
      </c>
      <c r="M226" s="126">
        <v>1015</v>
      </c>
      <c r="N226" s="126">
        <v>996</v>
      </c>
      <c r="O226" s="126">
        <v>808</v>
      </c>
      <c r="P226" s="126">
        <v>621</v>
      </c>
      <c r="Q226" s="126">
        <v>553</v>
      </c>
      <c r="R226" s="126">
        <v>371</v>
      </c>
      <c r="S226" s="126">
        <v>510</v>
      </c>
    </row>
    <row r="227" spans="1:19">
      <c r="A227" s="134" t="s">
        <v>207</v>
      </c>
      <c r="B227" s="125">
        <v>11191</v>
      </c>
      <c r="C227" s="125">
        <v>887</v>
      </c>
      <c r="D227" s="125">
        <v>965</v>
      </c>
      <c r="E227" s="125">
        <v>1200</v>
      </c>
      <c r="F227" s="125">
        <v>1097</v>
      </c>
      <c r="G227" s="125">
        <v>984</v>
      </c>
      <c r="H227" s="125">
        <v>918</v>
      </c>
      <c r="I227" s="126">
        <v>927</v>
      </c>
      <c r="J227" s="126">
        <v>804</v>
      </c>
      <c r="K227" s="126">
        <v>725</v>
      </c>
      <c r="L227" s="126">
        <v>504</v>
      </c>
      <c r="M227" s="126">
        <v>450</v>
      </c>
      <c r="N227" s="126">
        <v>386</v>
      </c>
      <c r="O227" s="126">
        <v>380</v>
      </c>
      <c r="P227" s="126">
        <v>303</v>
      </c>
      <c r="Q227" s="126">
        <v>235</v>
      </c>
      <c r="R227" s="126">
        <v>165</v>
      </c>
      <c r="S227" s="126">
        <v>261</v>
      </c>
    </row>
    <row r="228" spans="1:19">
      <c r="A228" s="134" t="s">
        <v>208</v>
      </c>
      <c r="B228" s="125">
        <v>4264</v>
      </c>
      <c r="C228" s="125">
        <v>316</v>
      </c>
      <c r="D228" s="125">
        <v>410</v>
      </c>
      <c r="E228" s="125">
        <v>424</v>
      </c>
      <c r="F228" s="125">
        <v>435</v>
      </c>
      <c r="G228" s="125">
        <v>358</v>
      </c>
      <c r="H228" s="125">
        <v>334</v>
      </c>
      <c r="I228" s="126">
        <v>287</v>
      </c>
      <c r="J228" s="126">
        <v>294</v>
      </c>
      <c r="K228" s="126">
        <v>247</v>
      </c>
      <c r="L228" s="126">
        <v>229</v>
      </c>
      <c r="M228" s="126">
        <v>169</v>
      </c>
      <c r="N228" s="126">
        <v>160</v>
      </c>
      <c r="O228" s="126">
        <v>168</v>
      </c>
      <c r="P228" s="126">
        <v>135</v>
      </c>
      <c r="Q228" s="126">
        <v>120</v>
      </c>
      <c r="R228" s="126">
        <v>56</v>
      </c>
      <c r="S228" s="126">
        <v>122</v>
      </c>
    </row>
    <row r="229" spans="1:19">
      <c r="A229" s="134" t="s">
        <v>209</v>
      </c>
      <c r="B229" s="125">
        <v>11976</v>
      </c>
      <c r="C229" s="125">
        <v>887</v>
      </c>
      <c r="D229" s="125">
        <v>1028</v>
      </c>
      <c r="E229" s="125">
        <v>1167</v>
      </c>
      <c r="F229" s="125">
        <v>1196</v>
      </c>
      <c r="G229" s="125">
        <v>926</v>
      </c>
      <c r="H229" s="125">
        <v>823</v>
      </c>
      <c r="I229" s="126">
        <v>790</v>
      </c>
      <c r="J229" s="126">
        <v>703</v>
      </c>
      <c r="K229" s="126">
        <v>695</v>
      </c>
      <c r="L229" s="126">
        <v>619</v>
      </c>
      <c r="M229" s="126">
        <v>624</v>
      </c>
      <c r="N229" s="126">
        <v>521</v>
      </c>
      <c r="O229" s="126">
        <v>493</v>
      </c>
      <c r="P229" s="126">
        <v>425</v>
      </c>
      <c r="Q229" s="126">
        <v>397</v>
      </c>
      <c r="R229" s="126">
        <v>296</v>
      </c>
      <c r="S229" s="126">
        <v>386</v>
      </c>
    </row>
    <row r="230" spans="1:19">
      <c r="A230" s="134" t="s">
        <v>210</v>
      </c>
      <c r="B230" s="125">
        <v>5508</v>
      </c>
      <c r="C230" s="125">
        <v>463</v>
      </c>
      <c r="D230" s="125">
        <v>486</v>
      </c>
      <c r="E230" s="125">
        <v>612</v>
      </c>
      <c r="F230" s="125">
        <v>569</v>
      </c>
      <c r="G230" s="125">
        <v>478</v>
      </c>
      <c r="H230" s="125">
        <v>445</v>
      </c>
      <c r="I230" s="126">
        <v>424</v>
      </c>
      <c r="J230" s="126">
        <v>352</v>
      </c>
      <c r="K230" s="126">
        <v>336</v>
      </c>
      <c r="L230" s="126">
        <v>251</v>
      </c>
      <c r="M230" s="126">
        <v>223</v>
      </c>
      <c r="N230" s="126">
        <v>193</v>
      </c>
      <c r="O230" s="126">
        <v>174</v>
      </c>
      <c r="P230" s="126">
        <v>134</v>
      </c>
      <c r="Q230" s="126">
        <v>138</v>
      </c>
      <c r="R230" s="126">
        <v>87</v>
      </c>
      <c r="S230" s="126">
        <v>143</v>
      </c>
    </row>
    <row r="231" spans="1:19">
      <c r="A231" s="134" t="s">
        <v>211</v>
      </c>
      <c r="B231" s="125">
        <v>6696</v>
      </c>
      <c r="C231" s="125">
        <v>605</v>
      </c>
      <c r="D231" s="125">
        <v>662</v>
      </c>
      <c r="E231" s="125">
        <v>710</v>
      </c>
      <c r="F231" s="125">
        <v>672</v>
      </c>
      <c r="G231" s="125">
        <v>626</v>
      </c>
      <c r="H231" s="125">
        <v>568</v>
      </c>
      <c r="I231" s="126">
        <v>518</v>
      </c>
      <c r="J231" s="126">
        <v>392</v>
      </c>
      <c r="K231" s="126">
        <v>411</v>
      </c>
      <c r="L231" s="126">
        <v>306</v>
      </c>
      <c r="M231" s="126">
        <v>271</v>
      </c>
      <c r="N231" s="126">
        <v>227</v>
      </c>
      <c r="O231" s="126">
        <v>190</v>
      </c>
      <c r="P231" s="126">
        <v>171</v>
      </c>
      <c r="Q231" s="126">
        <v>155</v>
      </c>
      <c r="R231" s="126">
        <v>74</v>
      </c>
      <c r="S231" s="126">
        <v>138</v>
      </c>
    </row>
    <row r="232" spans="1:19">
      <c r="A232" s="134" t="s">
        <v>212</v>
      </c>
      <c r="B232" s="125">
        <v>7050</v>
      </c>
      <c r="C232" s="125">
        <v>502</v>
      </c>
      <c r="D232" s="125">
        <v>563</v>
      </c>
      <c r="E232" s="125">
        <v>731</v>
      </c>
      <c r="F232" s="125">
        <v>696</v>
      </c>
      <c r="G232" s="125">
        <v>578</v>
      </c>
      <c r="H232" s="125">
        <v>505</v>
      </c>
      <c r="I232" s="126">
        <v>429</v>
      </c>
      <c r="J232" s="126">
        <v>480</v>
      </c>
      <c r="K232" s="126">
        <v>430</v>
      </c>
      <c r="L232" s="126">
        <v>392</v>
      </c>
      <c r="M232" s="126">
        <v>340</v>
      </c>
      <c r="N232" s="126">
        <v>288</v>
      </c>
      <c r="O232" s="126">
        <v>241</v>
      </c>
      <c r="P232" s="126">
        <v>219</v>
      </c>
      <c r="Q232" s="126">
        <v>203</v>
      </c>
      <c r="R232" s="126">
        <v>171</v>
      </c>
      <c r="S232" s="126">
        <v>282</v>
      </c>
    </row>
    <row r="233" spans="1:19">
      <c r="A233" s="8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1:19" ht="33.75">
      <c r="A234" s="80" t="s">
        <v>213</v>
      </c>
      <c r="B234" s="127">
        <v>76377</v>
      </c>
      <c r="C234" s="127">
        <v>5487</v>
      </c>
      <c r="D234" s="127">
        <v>6074</v>
      </c>
      <c r="E234" s="127">
        <v>6500</v>
      </c>
      <c r="F234" s="127">
        <v>6860</v>
      </c>
      <c r="G234" s="127">
        <v>6733</v>
      </c>
      <c r="H234" s="127">
        <v>6288</v>
      </c>
      <c r="I234" s="127">
        <v>5752</v>
      </c>
      <c r="J234" s="127">
        <v>5173</v>
      </c>
      <c r="K234" s="127">
        <v>4855</v>
      </c>
      <c r="L234" s="127">
        <v>4684</v>
      </c>
      <c r="M234" s="127">
        <v>3605</v>
      </c>
      <c r="N234" s="127">
        <v>3397</v>
      </c>
      <c r="O234" s="127">
        <v>3035</v>
      </c>
      <c r="P234" s="127">
        <v>2389</v>
      </c>
      <c r="Q234" s="127">
        <v>2276</v>
      </c>
      <c r="R234" s="127">
        <v>1256</v>
      </c>
      <c r="S234" s="127">
        <v>2013</v>
      </c>
    </row>
    <row r="235" spans="1:19">
      <c r="A235" s="134" t="s">
        <v>214</v>
      </c>
      <c r="B235" s="125">
        <v>7676</v>
      </c>
      <c r="C235" s="125">
        <v>611</v>
      </c>
      <c r="D235" s="125">
        <v>625</v>
      </c>
      <c r="E235" s="125">
        <v>609</v>
      </c>
      <c r="F235" s="125">
        <v>631</v>
      </c>
      <c r="G235" s="125">
        <v>685</v>
      </c>
      <c r="H235" s="125">
        <v>612</v>
      </c>
      <c r="I235" s="126">
        <v>581</v>
      </c>
      <c r="J235" s="126">
        <v>508</v>
      </c>
      <c r="K235" s="126">
        <v>475</v>
      </c>
      <c r="L235" s="126">
        <v>489</v>
      </c>
      <c r="M235" s="126">
        <v>357</v>
      </c>
      <c r="N235" s="126">
        <v>322</v>
      </c>
      <c r="O235" s="126">
        <v>304</v>
      </c>
      <c r="P235" s="126">
        <v>279</v>
      </c>
      <c r="Q235" s="126">
        <v>270</v>
      </c>
      <c r="R235" s="126">
        <v>121</v>
      </c>
      <c r="S235" s="126">
        <v>197</v>
      </c>
    </row>
    <row r="236" spans="1:19">
      <c r="A236" s="134" t="s">
        <v>215</v>
      </c>
      <c r="B236" s="125">
        <v>3033</v>
      </c>
      <c r="C236" s="125">
        <v>254</v>
      </c>
      <c r="D236" s="125">
        <v>282</v>
      </c>
      <c r="E236" s="125">
        <v>285</v>
      </c>
      <c r="F236" s="125">
        <v>267</v>
      </c>
      <c r="G236" s="125">
        <v>291</v>
      </c>
      <c r="H236" s="125">
        <v>275</v>
      </c>
      <c r="I236" s="126">
        <v>205</v>
      </c>
      <c r="J236" s="126">
        <v>176</v>
      </c>
      <c r="K236" s="126">
        <v>205</v>
      </c>
      <c r="L236" s="126">
        <v>171</v>
      </c>
      <c r="M236" s="126">
        <v>138</v>
      </c>
      <c r="N236" s="126">
        <v>132</v>
      </c>
      <c r="O236" s="126">
        <v>96</v>
      </c>
      <c r="P236" s="126">
        <v>92</v>
      </c>
      <c r="Q236" s="126">
        <v>63</v>
      </c>
      <c r="R236" s="126">
        <v>42</v>
      </c>
      <c r="S236" s="126">
        <v>59</v>
      </c>
    </row>
    <row r="237" spans="1:19">
      <c r="A237" s="134" t="s">
        <v>216</v>
      </c>
      <c r="B237" s="125">
        <v>6584</v>
      </c>
      <c r="C237" s="125">
        <v>497</v>
      </c>
      <c r="D237" s="125">
        <v>543</v>
      </c>
      <c r="E237" s="125">
        <v>579</v>
      </c>
      <c r="F237" s="125">
        <v>591</v>
      </c>
      <c r="G237" s="125">
        <v>540</v>
      </c>
      <c r="H237" s="125">
        <v>449</v>
      </c>
      <c r="I237" s="126">
        <v>444</v>
      </c>
      <c r="J237" s="126">
        <v>413</v>
      </c>
      <c r="K237" s="126">
        <v>415</v>
      </c>
      <c r="L237" s="126">
        <v>455</v>
      </c>
      <c r="M237" s="126">
        <v>328</v>
      </c>
      <c r="N237" s="126">
        <v>318</v>
      </c>
      <c r="O237" s="126">
        <v>245</v>
      </c>
      <c r="P237" s="126">
        <v>238</v>
      </c>
      <c r="Q237" s="126">
        <v>206</v>
      </c>
      <c r="R237" s="126">
        <v>125</v>
      </c>
      <c r="S237" s="126">
        <v>198</v>
      </c>
    </row>
    <row r="238" spans="1:19">
      <c r="A238" s="134" t="s">
        <v>217</v>
      </c>
      <c r="B238" s="125">
        <v>4681</v>
      </c>
      <c r="C238" s="125">
        <v>312</v>
      </c>
      <c r="D238" s="125">
        <v>396</v>
      </c>
      <c r="E238" s="125">
        <v>427</v>
      </c>
      <c r="F238" s="125">
        <v>449</v>
      </c>
      <c r="G238" s="125">
        <v>393</v>
      </c>
      <c r="H238" s="125">
        <v>365</v>
      </c>
      <c r="I238" s="126">
        <v>367</v>
      </c>
      <c r="J238" s="126">
        <v>285</v>
      </c>
      <c r="K238" s="126">
        <v>292</v>
      </c>
      <c r="L238" s="126">
        <v>253</v>
      </c>
      <c r="M238" s="126">
        <v>215</v>
      </c>
      <c r="N238" s="126">
        <v>230</v>
      </c>
      <c r="O238" s="126">
        <v>183</v>
      </c>
      <c r="P238" s="126">
        <v>155</v>
      </c>
      <c r="Q238" s="126">
        <v>143</v>
      </c>
      <c r="R238" s="126">
        <v>88</v>
      </c>
      <c r="S238" s="126">
        <v>128</v>
      </c>
    </row>
    <row r="239" spans="1:19">
      <c r="A239" s="134" t="s">
        <v>218</v>
      </c>
      <c r="B239" s="125">
        <v>11788</v>
      </c>
      <c r="C239" s="125">
        <v>830</v>
      </c>
      <c r="D239" s="125">
        <v>909</v>
      </c>
      <c r="E239" s="125">
        <v>1028</v>
      </c>
      <c r="F239" s="125">
        <v>1143</v>
      </c>
      <c r="G239" s="125">
        <v>1049</v>
      </c>
      <c r="H239" s="125">
        <v>991</v>
      </c>
      <c r="I239" s="126">
        <v>903</v>
      </c>
      <c r="J239" s="126">
        <v>839</v>
      </c>
      <c r="K239" s="126">
        <v>721</v>
      </c>
      <c r="L239" s="126">
        <v>747</v>
      </c>
      <c r="M239" s="126">
        <v>582</v>
      </c>
      <c r="N239" s="126">
        <v>531</v>
      </c>
      <c r="O239" s="126">
        <v>468</v>
      </c>
      <c r="P239" s="126">
        <v>283</v>
      </c>
      <c r="Q239" s="126">
        <v>344</v>
      </c>
      <c r="R239" s="126">
        <v>148</v>
      </c>
      <c r="S239" s="126">
        <v>272</v>
      </c>
    </row>
    <row r="240" spans="1:19">
      <c r="A240" s="134" t="s">
        <v>219</v>
      </c>
      <c r="B240" s="125">
        <v>32110</v>
      </c>
      <c r="C240" s="125">
        <v>2195</v>
      </c>
      <c r="D240" s="125">
        <v>2427</v>
      </c>
      <c r="E240" s="125">
        <v>2672</v>
      </c>
      <c r="F240" s="125">
        <v>2805</v>
      </c>
      <c r="G240" s="125">
        <v>2872</v>
      </c>
      <c r="H240" s="125">
        <v>2676</v>
      </c>
      <c r="I240" s="126">
        <v>2454</v>
      </c>
      <c r="J240" s="126">
        <v>2247</v>
      </c>
      <c r="K240" s="126">
        <v>2112</v>
      </c>
      <c r="L240" s="126">
        <v>1999</v>
      </c>
      <c r="M240" s="126">
        <v>1547</v>
      </c>
      <c r="N240" s="126">
        <v>1410</v>
      </c>
      <c r="O240" s="126">
        <v>1322</v>
      </c>
      <c r="P240" s="126">
        <v>995</v>
      </c>
      <c r="Q240" s="126">
        <v>946</v>
      </c>
      <c r="R240" s="126">
        <v>562</v>
      </c>
      <c r="S240" s="126">
        <v>869</v>
      </c>
    </row>
    <row r="241" spans="1:19">
      <c r="A241" s="134" t="s">
        <v>220</v>
      </c>
      <c r="B241" s="125">
        <v>4138</v>
      </c>
      <c r="C241" s="125">
        <v>323</v>
      </c>
      <c r="D241" s="125">
        <v>355</v>
      </c>
      <c r="E241" s="125">
        <v>344</v>
      </c>
      <c r="F241" s="125">
        <v>379</v>
      </c>
      <c r="G241" s="125">
        <v>347</v>
      </c>
      <c r="H241" s="125">
        <v>346</v>
      </c>
      <c r="I241" s="126">
        <v>308</v>
      </c>
      <c r="J241" s="126">
        <v>251</v>
      </c>
      <c r="K241" s="126">
        <v>239</v>
      </c>
      <c r="L241" s="126">
        <v>231</v>
      </c>
      <c r="M241" s="126">
        <v>174</v>
      </c>
      <c r="N241" s="126">
        <v>206</v>
      </c>
      <c r="O241" s="126">
        <v>170</v>
      </c>
      <c r="P241" s="126">
        <v>135</v>
      </c>
      <c r="Q241" s="126">
        <v>130</v>
      </c>
      <c r="R241" s="126">
        <v>76</v>
      </c>
      <c r="S241" s="126">
        <v>124</v>
      </c>
    </row>
    <row r="242" spans="1:19">
      <c r="A242" s="134" t="s">
        <v>245</v>
      </c>
      <c r="B242" s="125">
        <v>2855</v>
      </c>
      <c r="C242" s="125">
        <v>183</v>
      </c>
      <c r="D242" s="125">
        <v>225</v>
      </c>
      <c r="E242" s="125">
        <v>237</v>
      </c>
      <c r="F242" s="125">
        <v>251</v>
      </c>
      <c r="G242" s="125">
        <v>232</v>
      </c>
      <c r="H242" s="125">
        <v>251</v>
      </c>
      <c r="I242" s="126">
        <v>209</v>
      </c>
      <c r="J242" s="126">
        <v>180</v>
      </c>
      <c r="K242" s="126">
        <v>182</v>
      </c>
      <c r="L242" s="126">
        <v>163</v>
      </c>
      <c r="M242" s="126">
        <v>126</v>
      </c>
      <c r="N242" s="126">
        <v>133</v>
      </c>
      <c r="O242" s="126">
        <v>134</v>
      </c>
      <c r="P242" s="126">
        <v>110</v>
      </c>
      <c r="Q242" s="126">
        <v>103</v>
      </c>
      <c r="R242" s="126">
        <v>46</v>
      </c>
      <c r="S242" s="126">
        <v>90</v>
      </c>
    </row>
    <row r="243" spans="1:19">
      <c r="A243" s="134" t="s">
        <v>221</v>
      </c>
      <c r="B243" s="125">
        <v>3512</v>
      </c>
      <c r="C243" s="125">
        <v>282</v>
      </c>
      <c r="D243" s="125">
        <v>312</v>
      </c>
      <c r="E243" s="125">
        <v>319</v>
      </c>
      <c r="F243" s="125">
        <v>344</v>
      </c>
      <c r="G243" s="125">
        <v>324</v>
      </c>
      <c r="H243" s="125">
        <v>323</v>
      </c>
      <c r="I243" s="126">
        <v>281</v>
      </c>
      <c r="J243" s="126">
        <v>274</v>
      </c>
      <c r="K243" s="126">
        <v>214</v>
      </c>
      <c r="L243" s="126">
        <v>176</v>
      </c>
      <c r="M243" s="126">
        <v>138</v>
      </c>
      <c r="N243" s="126">
        <v>115</v>
      </c>
      <c r="O243" s="126">
        <v>113</v>
      </c>
      <c r="P243" s="126">
        <v>102</v>
      </c>
      <c r="Q243" s="126">
        <v>71</v>
      </c>
      <c r="R243" s="126">
        <v>48</v>
      </c>
      <c r="S243" s="126">
        <v>76</v>
      </c>
    </row>
    <row r="244" spans="1:19">
      <c r="A244" s="84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</row>
    <row r="245" spans="1:19" ht="33.75">
      <c r="A245" s="80" t="s">
        <v>222</v>
      </c>
      <c r="B245" s="127">
        <v>149393</v>
      </c>
      <c r="C245" s="127">
        <v>13077</v>
      </c>
      <c r="D245" s="127">
        <v>13625</v>
      </c>
      <c r="E245" s="127">
        <v>15367</v>
      </c>
      <c r="F245" s="127">
        <v>15209</v>
      </c>
      <c r="G245" s="127">
        <v>13309</v>
      </c>
      <c r="H245" s="127">
        <v>12266</v>
      </c>
      <c r="I245" s="127">
        <v>11027</v>
      </c>
      <c r="J245" s="127">
        <v>9996</v>
      </c>
      <c r="K245" s="127">
        <v>8963</v>
      </c>
      <c r="L245" s="127">
        <v>7661</v>
      </c>
      <c r="M245" s="127">
        <v>6083</v>
      </c>
      <c r="N245" s="127">
        <v>5426</v>
      </c>
      <c r="O245" s="127">
        <v>4845</v>
      </c>
      <c r="P245" s="127">
        <v>3964</v>
      </c>
      <c r="Q245" s="127">
        <v>3354</v>
      </c>
      <c r="R245" s="127">
        <v>2244</v>
      </c>
      <c r="S245" s="127">
        <v>2977</v>
      </c>
    </row>
    <row r="246" spans="1:19">
      <c r="A246" s="134" t="s">
        <v>223</v>
      </c>
      <c r="B246" s="125">
        <v>8012</v>
      </c>
      <c r="C246" s="125">
        <v>817</v>
      </c>
      <c r="D246" s="125">
        <v>877</v>
      </c>
      <c r="E246" s="125">
        <v>834</v>
      </c>
      <c r="F246" s="125">
        <v>844</v>
      </c>
      <c r="G246" s="125">
        <v>726</v>
      </c>
      <c r="H246" s="125">
        <v>687</v>
      </c>
      <c r="I246" s="126">
        <v>642</v>
      </c>
      <c r="J246" s="126">
        <v>540</v>
      </c>
      <c r="K246" s="126">
        <v>433</v>
      </c>
      <c r="L246" s="126">
        <v>419</v>
      </c>
      <c r="M246" s="126">
        <v>280</v>
      </c>
      <c r="N246" s="126">
        <v>242</v>
      </c>
      <c r="O246" s="126">
        <v>214</v>
      </c>
      <c r="P246" s="126">
        <v>154</v>
      </c>
      <c r="Q246" s="126">
        <v>130</v>
      </c>
      <c r="R246" s="126">
        <v>73</v>
      </c>
      <c r="S246" s="126">
        <v>100</v>
      </c>
    </row>
    <row r="247" spans="1:19">
      <c r="A247" s="134" t="s">
        <v>224</v>
      </c>
      <c r="B247" s="125">
        <v>5601</v>
      </c>
      <c r="C247" s="125">
        <v>538</v>
      </c>
      <c r="D247" s="125">
        <v>615</v>
      </c>
      <c r="E247" s="125">
        <v>641</v>
      </c>
      <c r="F247" s="125">
        <v>603</v>
      </c>
      <c r="G247" s="125">
        <v>473</v>
      </c>
      <c r="H247" s="125">
        <v>445</v>
      </c>
      <c r="I247" s="126">
        <v>477</v>
      </c>
      <c r="J247" s="126">
        <v>360</v>
      </c>
      <c r="K247" s="126">
        <v>294</v>
      </c>
      <c r="L247" s="126">
        <v>239</v>
      </c>
      <c r="M247" s="126">
        <v>199</v>
      </c>
      <c r="N247" s="126">
        <v>184</v>
      </c>
      <c r="O247" s="126">
        <v>165</v>
      </c>
      <c r="P247" s="126">
        <v>128</v>
      </c>
      <c r="Q247" s="126">
        <v>101</v>
      </c>
      <c r="R247" s="126">
        <v>71</v>
      </c>
      <c r="S247" s="126">
        <v>68</v>
      </c>
    </row>
    <row r="248" spans="1:19">
      <c r="A248" s="134" t="s">
        <v>225</v>
      </c>
      <c r="B248" s="125">
        <v>6202</v>
      </c>
      <c r="C248" s="125">
        <v>500</v>
      </c>
      <c r="D248" s="125">
        <v>537</v>
      </c>
      <c r="E248" s="125">
        <v>705</v>
      </c>
      <c r="F248" s="125">
        <v>628</v>
      </c>
      <c r="G248" s="125">
        <v>513</v>
      </c>
      <c r="H248" s="125">
        <v>478</v>
      </c>
      <c r="I248" s="126">
        <v>398</v>
      </c>
      <c r="J248" s="126">
        <v>369</v>
      </c>
      <c r="K248" s="126">
        <v>408</v>
      </c>
      <c r="L248" s="126">
        <v>320</v>
      </c>
      <c r="M248" s="126">
        <v>292</v>
      </c>
      <c r="N248" s="126">
        <v>236</v>
      </c>
      <c r="O248" s="126">
        <v>215</v>
      </c>
      <c r="P248" s="126">
        <v>192</v>
      </c>
      <c r="Q248" s="126">
        <v>161</v>
      </c>
      <c r="R248" s="126">
        <v>108</v>
      </c>
      <c r="S248" s="126">
        <v>142</v>
      </c>
    </row>
    <row r="249" spans="1:19">
      <c r="A249" s="134" t="s">
        <v>226</v>
      </c>
      <c r="B249" s="125">
        <v>5209</v>
      </c>
      <c r="C249" s="125">
        <v>452</v>
      </c>
      <c r="D249" s="125">
        <v>473</v>
      </c>
      <c r="E249" s="125">
        <v>558</v>
      </c>
      <c r="F249" s="125">
        <v>571</v>
      </c>
      <c r="G249" s="125">
        <v>421</v>
      </c>
      <c r="H249" s="125">
        <v>365</v>
      </c>
      <c r="I249" s="126">
        <v>411</v>
      </c>
      <c r="J249" s="126">
        <v>338</v>
      </c>
      <c r="K249" s="126">
        <v>291</v>
      </c>
      <c r="L249" s="126">
        <v>225</v>
      </c>
      <c r="M249" s="126">
        <v>195</v>
      </c>
      <c r="N249" s="126">
        <v>206</v>
      </c>
      <c r="O249" s="126">
        <v>184</v>
      </c>
      <c r="P249" s="126">
        <v>148</v>
      </c>
      <c r="Q249" s="126">
        <v>149</v>
      </c>
      <c r="R249" s="126">
        <v>105</v>
      </c>
      <c r="S249" s="126">
        <v>117</v>
      </c>
    </row>
    <row r="250" spans="1:19">
      <c r="A250" s="134" t="s">
        <v>227</v>
      </c>
      <c r="B250" s="125">
        <v>16997</v>
      </c>
      <c r="C250" s="125">
        <v>1444</v>
      </c>
      <c r="D250" s="125">
        <v>1484</v>
      </c>
      <c r="E250" s="125">
        <v>1677</v>
      </c>
      <c r="F250" s="125">
        <v>1667</v>
      </c>
      <c r="G250" s="125">
        <v>1554</v>
      </c>
      <c r="H250" s="125">
        <v>1415</v>
      </c>
      <c r="I250" s="126">
        <v>1334</v>
      </c>
      <c r="J250" s="126">
        <v>1109</v>
      </c>
      <c r="K250" s="126">
        <v>992</v>
      </c>
      <c r="L250" s="126">
        <v>827</v>
      </c>
      <c r="M250" s="126">
        <v>690</v>
      </c>
      <c r="N250" s="126">
        <v>612</v>
      </c>
      <c r="O250" s="126">
        <v>606</v>
      </c>
      <c r="P250" s="126">
        <v>500</v>
      </c>
      <c r="Q250" s="126">
        <v>413</v>
      </c>
      <c r="R250" s="126">
        <v>289</v>
      </c>
      <c r="S250" s="126">
        <v>384</v>
      </c>
    </row>
    <row r="251" spans="1:19">
      <c r="A251" s="134" t="s">
        <v>228</v>
      </c>
      <c r="B251" s="125">
        <v>13942</v>
      </c>
      <c r="C251" s="125">
        <v>1145</v>
      </c>
      <c r="D251" s="125">
        <v>1233</v>
      </c>
      <c r="E251" s="125">
        <v>1429</v>
      </c>
      <c r="F251" s="125">
        <v>1457</v>
      </c>
      <c r="G251" s="125">
        <v>1149</v>
      </c>
      <c r="H251" s="125">
        <v>1045</v>
      </c>
      <c r="I251" s="126">
        <v>896</v>
      </c>
      <c r="J251" s="126">
        <v>899</v>
      </c>
      <c r="K251" s="126">
        <v>825</v>
      </c>
      <c r="L251" s="126">
        <v>729</v>
      </c>
      <c r="M251" s="126">
        <v>582</v>
      </c>
      <c r="N251" s="126">
        <v>540</v>
      </c>
      <c r="O251" s="126">
        <v>514</v>
      </c>
      <c r="P251" s="126">
        <v>484</v>
      </c>
      <c r="Q251" s="126">
        <v>392</v>
      </c>
      <c r="R251" s="126">
        <v>274</v>
      </c>
      <c r="S251" s="126">
        <v>349</v>
      </c>
    </row>
    <row r="252" spans="1:19">
      <c r="A252" s="134" t="s">
        <v>229</v>
      </c>
      <c r="B252" s="125">
        <v>7370</v>
      </c>
      <c r="C252" s="125">
        <v>614</v>
      </c>
      <c r="D252" s="125">
        <v>605</v>
      </c>
      <c r="E252" s="125">
        <v>753</v>
      </c>
      <c r="F252" s="125">
        <v>781</v>
      </c>
      <c r="G252" s="125">
        <v>576</v>
      </c>
      <c r="H252" s="125">
        <v>486</v>
      </c>
      <c r="I252" s="126">
        <v>471</v>
      </c>
      <c r="J252" s="126">
        <v>462</v>
      </c>
      <c r="K252" s="126">
        <v>464</v>
      </c>
      <c r="L252" s="126">
        <v>388</v>
      </c>
      <c r="M252" s="126">
        <v>320</v>
      </c>
      <c r="N252" s="126">
        <v>294</v>
      </c>
      <c r="O252" s="126">
        <v>255</v>
      </c>
      <c r="P252" s="126">
        <v>282</v>
      </c>
      <c r="Q252" s="126">
        <v>230</v>
      </c>
      <c r="R252" s="126">
        <v>174</v>
      </c>
      <c r="S252" s="126">
        <v>215</v>
      </c>
    </row>
    <row r="253" spans="1:19">
      <c r="A253" s="134" t="s">
        <v>230</v>
      </c>
      <c r="B253" s="125">
        <v>42303</v>
      </c>
      <c r="C253" s="125">
        <v>3755</v>
      </c>
      <c r="D253" s="125">
        <v>3837</v>
      </c>
      <c r="E253" s="125">
        <v>4332</v>
      </c>
      <c r="F253" s="125">
        <v>4262</v>
      </c>
      <c r="G253" s="125">
        <v>3879</v>
      </c>
      <c r="H253" s="125">
        <v>3677</v>
      </c>
      <c r="I253" s="126">
        <v>3213</v>
      </c>
      <c r="J253" s="126">
        <v>2958</v>
      </c>
      <c r="K253" s="126">
        <v>2676</v>
      </c>
      <c r="L253" s="126">
        <v>2205</v>
      </c>
      <c r="M253" s="126">
        <v>1752</v>
      </c>
      <c r="N253" s="126">
        <v>1489</v>
      </c>
      <c r="O253" s="126">
        <v>1265</v>
      </c>
      <c r="P253" s="126">
        <v>971</v>
      </c>
      <c r="Q253" s="126">
        <v>813</v>
      </c>
      <c r="R253" s="126">
        <v>504</v>
      </c>
      <c r="S253" s="126">
        <v>715</v>
      </c>
    </row>
    <row r="254" spans="1:19">
      <c r="A254" s="134" t="s">
        <v>231</v>
      </c>
      <c r="B254" s="125">
        <v>7609</v>
      </c>
      <c r="C254" s="125">
        <v>791</v>
      </c>
      <c r="D254" s="125">
        <v>819</v>
      </c>
      <c r="E254" s="125">
        <v>820</v>
      </c>
      <c r="F254" s="125">
        <v>861</v>
      </c>
      <c r="G254" s="125">
        <v>769</v>
      </c>
      <c r="H254" s="125">
        <v>626</v>
      </c>
      <c r="I254" s="126">
        <v>530</v>
      </c>
      <c r="J254" s="126">
        <v>484</v>
      </c>
      <c r="K254" s="126">
        <v>417</v>
      </c>
      <c r="L254" s="126">
        <v>346</v>
      </c>
      <c r="M254" s="126">
        <v>240</v>
      </c>
      <c r="N254" s="126">
        <v>236</v>
      </c>
      <c r="O254" s="126">
        <v>195</v>
      </c>
      <c r="P254" s="126">
        <v>156</v>
      </c>
      <c r="Q254" s="126">
        <v>125</v>
      </c>
      <c r="R254" s="126">
        <v>94</v>
      </c>
      <c r="S254" s="126">
        <v>100</v>
      </c>
    </row>
    <row r="255" spans="1:19">
      <c r="A255" s="134" t="s">
        <v>232</v>
      </c>
      <c r="B255" s="125">
        <v>7407</v>
      </c>
      <c r="C255" s="125">
        <v>759</v>
      </c>
      <c r="D255" s="125">
        <v>733</v>
      </c>
      <c r="E255" s="125">
        <v>868</v>
      </c>
      <c r="F255" s="125">
        <v>772</v>
      </c>
      <c r="G255" s="125">
        <v>725</v>
      </c>
      <c r="H255" s="125">
        <v>650</v>
      </c>
      <c r="I255" s="126">
        <v>555</v>
      </c>
      <c r="J255" s="126">
        <v>504</v>
      </c>
      <c r="K255" s="126">
        <v>407</v>
      </c>
      <c r="L255" s="126">
        <v>343</v>
      </c>
      <c r="M255" s="126">
        <v>268</v>
      </c>
      <c r="N255" s="126">
        <v>214</v>
      </c>
      <c r="O255" s="126">
        <v>210</v>
      </c>
      <c r="P255" s="126">
        <v>136</v>
      </c>
      <c r="Q255" s="126">
        <v>102</v>
      </c>
      <c r="R255" s="126">
        <v>60</v>
      </c>
      <c r="S255" s="126">
        <v>101</v>
      </c>
    </row>
    <row r="256" spans="1:19">
      <c r="A256" s="134" t="s">
        <v>233</v>
      </c>
      <c r="B256" s="125">
        <v>5765</v>
      </c>
      <c r="C256" s="125">
        <v>512</v>
      </c>
      <c r="D256" s="125">
        <v>535</v>
      </c>
      <c r="E256" s="125">
        <v>619</v>
      </c>
      <c r="F256" s="125">
        <v>539</v>
      </c>
      <c r="G256" s="125">
        <v>469</v>
      </c>
      <c r="H256" s="125">
        <v>446</v>
      </c>
      <c r="I256" s="126">
        <v>377</v>
      </c>
      <c r="J256" s="126">
        <v>359</v>
      </c>
      <c r="K256" s="126">
        <v>345</v>
      </c>
      <c r="L256" s="126">
        <v>269</v>
      </c>
      <c r="M256" s="126">
        <v>196</v>
      </c>
      <c r="N256" s="126">
        <v>231</v>
      </c>
      <c r="O256" s="126">
        <v>219</v>
      </c>
      <c r="P256" s="126">
        <v>221</v>
      </c>
      <c r="Q256" s="126">
        <v>173</v>
      </c>
      <c r="R256" s="126">
        <v>121</v>
      </c>
      <c r="S256" s="126">
        <v>134</v>
      </c>
    </row>
    <row r="257" spans="1:19">
      <c r="A257" s="124" t="s">
        <v>234</v>
      </c>
      <c r="B257" s="131">
        <v>22976</v>
      </c>
      <c r="C257" s="131">
        <v>1750</v>
      </c>
      <c r="D257" s="131">
        <v>1877</v>
      </c>
      <c r="E257" s="131">
        <v>2131</v>
      </c>
      <c r="F257" s="131">
        <v>2224</v>
      </c>
      <c r="G257" s="131">
        <v>2055</v>
      </c>
      <c r="H257" s="131">
        <v>1946</v>
      </c>
      <c r="I257" s="132">
        <v>1723</v>
      </c>
      <c r="J257" s="132">
        <v>1614</v>
      </c>
      <c r="K257" s="132">
        <v>1411</v>
      </c>
      <c r="L257" s="132">
        <v>1351</v>
      </c>
      <c r="M257" s="132">
        <v>1069</v>
      </c>
      <c r="N257" s="132">
        <v>942</v>
      </c>
      <c r="O257" s="132">
        <v>803</v>
      </c>
      <c r="P257" s="132">
        <v>592</v>
      </c>
      <c r="Q257" s="132">
        <v>565</v>
      </c>
      <c r="R257" s="132">
        <v>371</v>
      </c>
      <c r="S257" s="132">
        <v>552</v>
      </c>
    </row>
    <row r="258" spans="1:19">
      <c r="A258" s="7" t="s">
        <v>396</v>
      </c>
      <c r="B258" s="125"/>
      <c r="C258" s="125"/>
      <c r="D258" s="125"/>
      <c r="E258" s="125"/>
      <c r="F258" s="125"/>
      <c r="G258" s="125"/>
      <c r="H258" s="125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</row>
    <row r="259" spans="1:19">
      <c r="A259" s="7" t="s">
        <v>394</v>
      </c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</row>
    <row r="260" spans="1:19"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1:19"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</row>
    <row r="262" spans="1:19"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</row>
  </sheetData>
  <mergeCells count="20">
    <mergeCell ref="H4:H5"/>
    <mergeCell ref="Q4:Q5"/>
    <mergeCell ref="R4:R5"/>
    <mergeCell ref="S4:S5"/>
    <mergeCell ref="A2:S2"/>
    <mergeCell ref="M4:M5"/>
    <mergeCell ref="N4:N5"/>
    <mergeCell ref="O4:O5"/>
    <mergeCell ref="P4:P5"/>
    <mergeCell ref="I4:I5"/>
    <mergeCell ref="J4:J5"/>
    <mergeCell ref="A4:A5"/>
    <mergeCell ref="B4:B5"/>
    <mergeCell ref="C4:C5"/>
    <mergeCell ref="D4:D5"/>
    <mergeCell ref="K4:K5"/>
    <mergeCell ref="L4:L5"/>
    <mergeCell ref="E4:E5"/>
    <mergeCell ref="F4:F5"/>
    <mergeCell ref="G4:G5"/>
  </mergeCells>
  <phoneticPr fontId="31" type="noConversion"/>
  <printOptions horizontalCentered="1"/>
  <pageMargins left="0.51181102362204722" right="0.51181102362204722" top="0.78740157480314965" bottom="0.78740157480314965" header="4.2519685039370083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workbookViewId="0">
      <pane ySplit="5" topLeftCell="A6" activePane="bottomLeft" state="frozen"/>
      <selection pane="bottomLeft" activeCell="M6" sqref="M6"/>
    </sheetView>
  </sheetViews>
  <sheetFormatPr defaultRowHeight="15"/>
  <cols>
    <col min="1" max="1" width="17.140625" customWidth="1"/>
    <col min="2" max="2" width="7.5703125" style="119" customWidth="1"/>
    <col min="3" max="4" width="6.5703125" style="119" customWidth="1"/>
    <col min="5" max="9" width="6.7109375" style="119" customWidth="1"/>
    <col min="10" max="16" width="6.5703125" style="119" customWidth="1"/>
    <col min="17" max="19" width="6.140625" style="119" customWidth="1"/>
  </cols>
  <sheetData>
    <row r="1" spans="1:19" ht="10.5" customHeight="1"/>
    <row r="2" spans="1:19" ht="15.75" customHeight="1">
      <c r="A2" s="300" t="s">
        <v>316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s="128" customFormat="1" ht="6.75" customHeight="1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5" customHeight="1">
      <c r="A4" s="309" t="s">
        <v>0</v>
      </c>
      <c r="B4" s="307" t="s">
        <v>297</v>
      </c>
      <c r="C4" s="307" t="s">
        <v>298</v>
      </c>
      <c r="D4" s="307" t="s">
        <v>299</v>
      </c>
      <c r="E4" s="307" t="s">
        <v>300</v>
      </c>
      <c r="F4" s="307" t="s">
        <v>301</v>
      </c>
      <c r="G4" s="307" t="s">
        <v>302</v>
      </c>
      <c r="H4" s="307" t="s">
        <v>303</v>
      </c>
      <c r="I4" s="307" t="s">
        <v>304</v>
      </c>
      <c r="J4" s="307" t="s">
        <v>305</v>
      </c>
      <c r="K4" s="307" t="s">
        <v>306</v>
      </c>
      <c r="L4" s="307" t="s">
        <v>307</v>
      </c>
      <c r="M4" s="307" t="s">
        <v>308</v>
      </c>
      <c r="N4" s="307" t="s">
        <v>309</v>
      </c>
      <c r="O4" s="307" t="s">
        <v>310</v>
      </c>
      <c r="P4" s="307" t="s">
        <v>311</v>
      </c>
      <c r="Q4" s="307" t="s">
        <v>312</v>
      </c>
      <c r="R4" s="307" t="s">
        <v>313</v>
      </c>
      <c r="S4" s="311" t="s">
        <v>314</v>
      </c>
    </row>
    <row r="5" spans="1:19" ht="33.75" customHeight="1">
      <c r="A5" s="310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12"/>
    </row>
    <row r="6" spans="1:19" ht="18.75" customHeight="1">
      <c r="A6" s="135" t="s">
        <v>235</v>
      </c>
      <c r="B6" s="138">
        <v>100</v>
      </c>
      <c r="C6" s="138">
        <v>7.7020800057772041</v>
      </c>
      <c r="D6" s="138">
        <v>8.3388999099435868</v>
      </c>
      <c r="E6" s="138">
        <v>9.2576770967851569</v>
      </c>
      <c r="F6" s="138">
        <v>9.3714157972541283</v>
      </c>
      <c r="G6" s="138">
        <v>9.1994802640521982</v>
      </c>
      <c r="H6" s="138">
        <v>8.6958068544824307</v>
      </c>
      <c r="I6" s="138">
        <v>7.9050520797933803</v>
      </c>
      <c r="J6" s="138">
        <v>6.9099711989397132</v>
      </c>
      <c r="K6" s="138">
        <v>6.4721143716441247</v>
      </c>
      <c r="L6" s="138">
        <v>5.6921387548426567</v>
      </c>
      <c r="M6" s="138">
        <v>4.5716904268334124</v>
      </c>
      <c r="N6" s="138">
        <v>3.8995594882077071</v>
      </c>
      <c r="O6" s="138">
        <v>3.445268427581051</v>
      </c>
      <c r="P6" s="138">
        <v>2.6905680775504655</v>
      </c>
      <c r="Q6" s="138">
        <v>2.2677383521375654</v>
      </c>
      <c r="R6" s="138">
        <v>1.4603634965676613</v>
      </c>
      <c r="S6" s="138">
        <v>2.1201753976075577</v>
      </c>
    </row>
    <row r="7" spans="1:19" ht="10.5" customHeight="1">
      <c r="A7" s="10"/>
      <c r="B7" s="136"/>
      <c r="C7" s="138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137"/>
      <c r="R7" s="137"/>
      <c r="S7" s="137"/>
    </row>
    <row r="8" spans="1:19" ht="33.75">
      <c r="A8" s="80" t="s">
        <v>1</v>
      </c>
      <c r="B8" s="138">
        <v>100</v>
      </c>
      <c r="C8" s="138">
        <v>7.4636643369345927</v>
      </c>
      <c r="D8" s="138">
        <v>7.8810314509625181</v>
      </c>
      <c r="E8" s="138">
        <v>8.6575714330164875</v>
      </c>
      <c r="F8" s="138">
        <v>8.9168385723572285</v>
      </c>
      <c r="G8" s="138">
        <v>9.5134136896077006</v>
      </c>
      <c r="H8" s="138">
        <v>9.4579105070047529</v>
      </c>
      <c r="I8" s="138">
        <v>8.6741382920661572</v>
      </c>
      <c r="J8" s="138">
        <v>7.4899022050741682</v>
      </c>
      <c r="K8" s="138">
        <v>7.0108088243332682</v>
      </c>
      <c r="L8" s="138">
        <v>6.0834011004767392</v>
      </c>
      <c r="M8" s="138">
        <v>4.8587149667695719</v>
      </c>
      <c r="N8" s="138">
        <v>3.9075081509787482</v>
      </c>
      <c r="O8" s="138">
        <v>3.1972356051234483</v>
      </c>
      <c r="P8" s="138">
        <v>2.3244901065577013</v>
      </c>
      <c r="Q8" s="138">
        <v>1.8388372587819071</v>
      </c>
      <c r="R8" s="138">
        <v>1.1772561413010114</v>
      </c>
      <c r="S8" s="138">
        <v>1.5472773586539974</v>
      </c>
    </row>
    <row r="9" spans="1:19">
      <c r="A9" s="134" t="s">
        <v>2</v>
      </c>
      <c r="B9" s="139">
        <v>100</v>
      </c>
      <c r="C9" s="139">
        <v>9.3463653023824058</v>
      </c>
      <c r="D9" s="139">
        <v>9.5907147220525353</v>
      </c>
      <c r="E9" s="139">
        <v>10.806908424501582</v>
      </c>
      <c r="F9" s="139">
        <v>10.057199977786416</v>
      </c>
      <c r="G9" s="139">
        <v>9.2019770089409683</v>
      </c>
      <c r="H9" s="139">
        <v>9.0464819236963407</v>
      </c>
      <c r="I9" s="139">
        <v>8.3467540400955187</v>
      </c>
      <c r="J9" s="139">
        <v>7.5304048425612269</v>
      </c>
      <c r="K9" s="139">
        <v>5.9810073860165494</v>
      </c>
      <c r="L9" s="139">
        <v>5.2590659188093518</v>
      </c>
      <c r="M9" s="139">
        <v>3.5541733770200477</v>
      </c>
      <c r="N9" s="139">
        <v>3.1598822680068861</v>
      </c>
      <c r="O9" s="139">
        <v>2.4434941967012831</v>
      </c>
      <c r="P9" s="139">
        <v>1.9714555450658078</v>
      </c>
      <c r="Q9" s="139">
        <v>1.5049702893319263</v>
      </c>
      <c r="R9" s="139">
        <v>1.010718054090076</v>
      </c>
      <c r="S9" s="139">
        <v>1.1884267229410783</v>
      </c>
    </row>
    <row r="10" spans="1:19">
      <c r="A10" s="134" t="s">
        <v>3</v>
      </c>
      <c r="B10" s="139">
        <v>100</v>
      </c>
      <c r="C10" s="139">
        <v>7.884391672349472</v>
      </c>
      <c r="D10" s="139">
        <v>8.3797986281038135</v>
      </c>
      <c r="E10" s="139">
        <v>9.4839343736210839</v>
      </c>
      <c r="F10" s="139">
        <v>9.4157407035982192</v>
      </c>
      <c r="G10" s="139">
        <v>9.4789201331782262</v>
      </c>
      <c r="H10" s="139">
        <v>8.9945445063981708</v>
      </c>
      <c r="I10" s="139">
        <v>8.7648922941152865</v>
      </c>
      <c r="J10" s="139">
        <v>7.8272293313008943</v>
      </c>
      <c r="K10" s="139">
        <v>7.2967226924465489</v>
      </c>
      <c r="L10" s="139">
        <v>5.6680973966063624</v>
      </c>
      <c r="M10" s="139">
        <v>4.1929078583176214</v>
      </c>
      <c r="N10" s="139">
        <v>3.3665610333346705</v>
      </c>
      <c r="O10" s="139">
        <v>2.9764531268803398</v>
      </c>
      <c r="P10" s="139">
        <v>2.1501063018973885</v>
      </c>
      <c r="Q10" s="139">
        <v>1.8452404829716396</v>
      </c>
      <c r="R10" s="139">
        <v>1.0339363793172609</v>
      </c>
      <c r="S10" s="139">
        <v>1.240523085562999</v>
      </c>
    </row>
    <row r="11" spans="1:19">
      <c r="A11" s="134" t="s">
        <v>4</v>
      </c>
      <c r="B11" s="139">
        <v>100</v>
      </c>
      <c r="C11" s="139">
        <v>9.2623514389549157</v>
      </c>
      <c r="D11" s="139">
        <v>10.278950987132895</v>
      </c>
      <c r="E11" s="139">
        <v>11.045083979962675</v>
      </c>
      <c r="F11" s="139">
        <v>10.426284254984775</v>
      </c>
      <c r="G11" s="139">
        <v>9.1886848050289753</v>
      </c>
      <c r="H11" s="139">
        <v>9.6208623907278259</v>
      </c>
      <c r="I11" s="139">
        <v>8.4274629211275904</v>
      </c>
      <c r="J11" s="139">
        <v>6.9246635890384045</v>
      </c>
      <c r="K11" s="139">
        <v>5.8098418622925054</v>
      </c>
      <c r="L11" s="139">
        <v>4.6999312444750023</v>
      </c>
      <c r="M11" s="139">
        <v>3.8503093998624887</v>
      </c>
      <c r="N11" s="139">
        <v>2.9908653373931835</v>
      </c>
      <c r="O11" s="139">
        <v>2.2296434534917986</v>
      </c>
      <c r="P11" s="139">
        <v>1.8613102838620961</v>
      </c>
      <c r="Q11" s="139">
        <v>1.370199391022493</v>
      </c>
      <c r="R11" s="139">
        <v>0.86926628032609776</v>
      </c>
      <c r="S11" s="139">
        <v>1.1442883803162753</v>
      </c>
    </row>
    <row r="12" spans="1:19">
      <c r="A12" s="134" t="s">
        <v>5</v>
      </c>
      <c r="B12" s="139">
        <v>100</v>
      </c>
      <c r="C12" s="139">
        <v>7.9317962170371388</v>
      </c>
      <c r="D12" s="139">
        <v>8.0733121634681755</v>
      </c>
      <c r="E12" s="139">
        <v>8.5876018224492618</v>
      </c>
      <c r="F12" s="139">
        <v>8.5841502139997239</v>
      </c>
      <c r="G12" s="139">
        <v>9.42634267568687</v>
      </c>
      <c r="H12" s="139">
        <v>9.602374706613281</v>
      </c>
      <c r="I12" s="139">
        <v>8.9603755349993097</v>
      </c>
      <c r="J12" s="139">
        <v>7.9317962170371388</v>
      </c>
      <c r="K12" s="139">
        <v>7.0688941046527676</v>
      </c>
      <c r="L12" s="139">
        <v>6.356136959823278</v>
      </c>
      <c r="M12" s="139">
        <v>4.9565097335358281</v>
      </c>
      <c r="N12" s="139">
        <v>3.7104790832527956</v>
      </c>
      <c r="O12" s="139">
        <v>2.8251415159464313</v>
      </c>
      <c r="P12" s="139">
        <v>2.0381747894518845</v>
      </c>
      <c r="Q12" s="139">
        <v>1.5480463896175618</v>
      </c>
      <c r="R12" s="139">
        <v>1.1079663123015326</v>
      </c>
      <c r="S12" s="139">
        <v>1.2909015601270193</v>
      </c>
    </row>
    <row r="13" spans="1:19">
      <c r="A13" s="134" t="s">
        <v>6</v>
      </c>
      <c r="B13" s="139">
        <v>100</v>
      </c>
      <c r="C13" s="139">
        <v>9.6542056074766354</v>
      </c>
      <c r="D13" s="139">
        <v>9.574766355140186</v>
      </c>
      <c r="E13" s="139">
        <v>10.336448598130842</v>
      </c>
      <c r="F13" s="139">
        <v>10.289719626168225</v>
      </c>
      <c r="G13" s="139">
        <v>9.6214953271028048</v>
      </c>
      <c r="H13" s="139">
        <v>9.2383177570093462</v>
      </c>
      <c r="I13" s="139">
        <v>8.1915887850467293</v>
      </c>
      <c r="J13" s="139">
        <v>6.9345794392523361</v>
      </c>
      <c r="K13" s="139">
        <v>6.1121495327102799</v>
      </c>
      <c r="L13" s="139">
        <v>4.7336448598130838</v>
      </c>
      <c r="M13" s="139">
        <v>3.9392523364485981</v>
      </c>
      <c r="N13" s="139">
        <v>3.485981308411215</v>
      </c>
      <c r="O13" s="139">
        <v>2.6588785046728973</v>
      </c>
      <c r="P13" s="139">
        <v>2.0093457943925235</v>
      </c>
      <c r="Q13" s="139">
        <v>1.5046728971962617</v>
      </c>
      <c r="R13" s="139">
        <v>0.75233644859813087</v>
      </c>
      <c r="S13" s="139">
        <v>0.96261682242990643</v>
      </c>
    </row>
    <row r="14" spans="1:19">
      <c r="A14" s="134" t="s">
        <v>7</v>
      </c>
      <c r="B14" s="139">
        <v>100</v>
      </c>
      <c r="C14" s="139">
        <v>8.6424309528203231</v>
      </c>
      <c r="D14" s="139">
        <v>9.9895429661069084</v>
      </c>
      <c r="E14" s="139">
        <v>10.789198499108076</v>
      </c>
      <c r="F14" s="139">
        <v>9.7065879313526473</v>
      </c>
      <c r="G14" s="139">
        <v>8.8761764163129726</v>
      </c>
      <c r="H14" s="139">
        <v>8.8392692378667643</v>
      </c>
      <c r="I14" s="139">
        <v>8.0826720797195044</v>
      </c>
      <c r="J14" s="139">
        <v>7.467552438949375</v>
      </c>
      <c r="K14" s="139">
        <v>6.2434643538168171</v>
      </c>
      <c r="L14" s="139">
        <v>5.0685858399458699</v>
      </c>
      <c r="M14" s="139">
        <v>3.9798240757827399</v>
      </c>
      <c r="N14" s="139">
        <v>2.8172479547271942</v>
      </c>
      <c r="O14" s="139">
        <v>2.9095159008427141</v>
      </c>
      <c r="P14" s="139">
        <v>2.3128498492956879</v>
      </c>
      <c r="Q14" s="139">
        <v>1.6608230300793503</v>
      </c>
      <c r="R14" s="139">
        <v>1.033400996493818</v>
      </c>
      <c r="S14" s="139">
        <v>1.5808574767792336</v>
      </c>
    </row>
    <row r="15" spans="1:19">
      <c r="A15" s="134" t="s">
        <v>8</v>
      </c>
      <c r="B15" s="139">
        <v>100</v>
      </c>
      <c r="C15" s="139">
        <v>6.9513417137170617</v>
      </c>
      <c r="D15" s="139">
        <v>7.2440792519850996</v>
      </c>
      <c r="E15" s="139">
        <v>7.9404020649191791</v>
      </c>
      <c r="F15" s="139">
        <v>8.5850327913035667</v>
      </c>
      <c r="G15" s="139">
        <v>9.7382915350752928</v>
      </c>
      <c r="H15" s="139">
        <v>9.7840404138131198</v>
      </c>
      <c r="I15" s="139">
        <v>8.7840611459333946</v>
      </c>
      <c r="J15" s="139">
        <v>7.5415160708485658</v>
      </c>
      <c r="K15" s="139">
        <v>7.2330221211723318</v>
      </c>
      <c r="L15" s="139">
        <v>6.492194356716861</v>
      </c>
      <c r="M15" s="139">
        <v>5.2207625273836751</v>
      </c>
      <c r="N15" s="139">
        <v>4.1696440294948962</v>
      </c>
      <c r="O15" s="139">
        <v>3.3287492311838731</v>
      </c>
      <c r="P15" s="139">
        <v>2.351851723875801</v>
      </c>
      <c r="Q15" s="139">
        <v>1.8494433425706447</v>
      </c>
      <c r="R15" s="139">
        <v>1.1940319136438085</v>
      </c>
      <c r="S15" s="139">
        <v>1.5915357663628258</v>
      </c>
    </row>
    <row r="16" spans="1:19">
      <c r="A16" s="134" t="s">
        <v>9</v>
      </c>
      <c r="B16" s="139">
        <v>100</v>
      </c>
      <c r="C16" s="139">
        <v>9.1304347826086953</v>
      </c>
      <c r="D16" s="139">
        <v>10.375106564364875</v>
      </c>
      <c r="E16" s="139">
        <v>10.272804774083546</v>
      </c>
      <c r="F16" s="139">
        <v>9.7698209718670075</v>
      </c>
      <c r="G16" s="139">
        <v>9.0707587382779202</v>
      </c>
      <c r="H16" s="139">
        <v>8.5592497868712698</v>
      </c>
      <c r="I16" s="139">
        <v>8.4057971014492754</v>
      </c>
      <c r="J16" s="139">
        <v>7.3060528559249782</v>
      </c>
      <c r="K16" s="139">
        <v>5.9249786871270249</v>
      </c>
      <c r="L16" s="139">
        <v>4.5950554134697352</v>
      </c>
      <c r="M16" s="139">
        <v>4.4160272804774081</v>
      </c>
      <c r="N16" s="139">
        <v>3.3674339300937763</v>
      </c>
      <c r="O16" s="139">
        <v>3.0605285592497871</v>
      </c>
      <c r="P16" s="139">
        <v>1.9352088661551576</v>
      </c>
      <c r="Q16" s="139">
        <v>1.5601023017902813</v>
      </c>
      <c r="R16" s="139">
        <v>1.0912190963341859</v>
      </c>
      <c r="S16" s="139">
        <v>1.1594202898550725</v>
      </c>
    </row>
    <row r="17" spans="1:19">
      <c r="A17" s="134" t="s">
        <v>10</v>
      </c>
      <c r="B17" s="139">
        <v>100</v>
      </c>
      <c r="C17" s="139">
        <v>7.7776728371741601</v>
      </c>
      <c r="D17" s="139">
        <v>8.3396297695504344</v>
      </c>
      <c r="E17" s="139">
        <v>9.5202115602568949</v>
      </c>
      <c r="F17" s="139">
        <v>9.1896486588590864</v>
      </c>
      <c r="G17" s="139">
        <v>8.6560256894597654</v>
      </c>
      <c r="H17" s="139">
        <v>7.7446165470343793</v>
      </c>
      <c r="I17" s="139">
        <v>7.7021156025689459</v>
      </c>
      <c r="J17" s="139">
        <v>6.7057045712126939</v>
      </c>
      <c r="K17" s="139">
        <v>6.2759727993955421</v>
      </c>
      <c r="L17" s="139">
        <v>5.3031734038534184</v>
      </c>
      <c r="M17" s="139">
        <v>4.1414809217982622</v>
      </c>
      <c r="N17" s="139">
        <v>3.947865508122403</v>
      </c>
      <c r="O17" s="139">
        <v>4.0139780884019638</v>
      </c>
      <c r="P17" s="139">
        <v>3.2584057423498298</v>
      </c>
      <c r="Q17" s="139">
        <v>2.6445032111824704</v>
      </c>
      <c r="R17" s="139">
        <v>2.0400453343407632</v>
      </c>
      <c r="S17" s="139">
        <v>2.7389497544389876</v>
      </c>
    </row>
    <row r="18" spans="1:19">
      <c r="A18" s="134" t="s">
        <v>11</v>
      </c>
      <c r="B18" s="139">
        <v>100</v>
      </c>
      <c r="C18" s="139">
        <v>10.079887218045112</v>
      </c>
      <c r="D18" s="139">
        <v>10.679041353383459</v>
      </c>
      <c r="E18" s="139">
        <v>10.731907894736842</v>
      </c>
      <c r="F18" s="139">
        <v>9.4924812030075181</v>
      </c>
      <c r="G18" s="139">
        <v>8.9403195488721803</v>
      </c>
      <c r="H18" s="139">
        <v>9.0225563909774422</v>
      </c>
      <c r="I18" s="139">
        <v>8.5585056390977439</v>
      </c>
      <c r="J18" s="139">
        <v>7.089990601503759</v>
      </c>
      <c r="K18" s="139">
        <v>5.7859492481203008</v>
      </c>
      <c r="L18" s="139">
        <v>5.0164473684210531</v>
      </c>
      <c r="M18" s="139">
        <v>3.6947838345864659</v>
      </c>
      <c r="N18" s="139">
        <v>3.2953477443609018</v>
      </c>
      <c r="O18" s="139">
        <v>2.5669642857142856</v>
      </c>
      <c r="P18" s="139">
        <v>1.8033364661654134</v>
      </c>
      <c r="Q18" s="139">
        <v>1.4861372180451127</v>
      </c>
      <c r="R18" s="139">
        <v>0.82236842105263153</v>
      </c>
      <c r="S18" s="139">
        <v>0.93397556390977454</v>
      </c>
    </row>
    <row r="19" spans="1:19">
      <c r="A19" s="134" t="s">
        <v>12</v>
      </c>
      <c r="B19" s="139">
        <v>100</v>
      </c>
      <c r="C19" s="139">
        <v>7.6128722382324678</v>
      </c>
      <c r="D19" s="139">
        <v>10.350624399615754</v>
      </c>
      <c r="E19" s="139">
        <v>9.4860710854947161</v>
      </c>
      <c r="F19" s="139">
        <v>8.93371757925072</v>
      </c>
      <c r="G19" s="139">
        <v>8.7175792507204619</v>
      </c>
      <c r="H19" s="139">
        <v>8.7415946205571569</v>
      </c>
      <c r="I19" s="139">
        <v>8.2132564841498557</v>
      </c>
      <c r="J19" s="139">
        <v>6.6282420749279538</v>
      </c>
      <c r="K19" s="139">
        <v>5.7396733909702204</v>
      </c>
      <c r="L19" s="139">
        <v>4.7310278578290106</v>
      </c>
      <c r="M19" s="139">
        <v>4.2987512007684918</v>
      </c>
      <c r="N19" s="139">
        <v>3.9145052833813643</v>
      </c>
      <c r="O19" s="139">
        <v>3.5542747358309321</v>
      </c>
      <c r="P19" s="139">
        <v>3.3621517771373677</v>
      </c>
      <c r="Q19" s="139">
        <v>2.4015369836695486</v>
      </c>
      <c r="R19" s="139">
        <v>1.3448607108549471</v>
      </c>
      <c r="S19" s="139">
        <v>1.9692603266090298</v>
      </c>
    </row>
    <row r="20" spans="1:19">
      <c r="A20" s="134" t="s">
        <v>13</v>
      </c>
      <c r="B20" s="139">
        <v>100</v>
      </c>
      <c r="C20" s="139">
        <v>8.1248441526057693</v>
      </c>
      <c r="D20" s="139">
        <v>8.7099991688138978</v>
      </c>
      <c r="E20" s="139">
        <v>9.8819715734352922</v>
      </c>
      <c r="F20" s="139">
        <v>9.2278281107139879</v>
      </c>
      <c r="G20" s="139">
        <v>9.0092261657385091</v>
      </c>
      <c r="H20" s="139">
        <v>8.9377441609176298</v>
      </c>
      <c r="I20" s="139">
        <v>8.6867259579419827</v>
      </c>
      <c r="J20" s="139">
        <v>7.5130911811154517</v>
      </c>
      <c r="K20" s="139">
        <v>6.7816474108552907</v>
      </c>
      <c r="L20" s="139">
        <v>5.4617238799767263</v>
      </c>
      <c r="M20" s="139">
        <v>4.4368714155099322</v>
      </c>
      <c r="N20" s="139">
        <v>3.5242290748898681</v>
      </c>
      <c r="O20" s="139">
        <v>2.9798021777075889</v>
      </c>
      <c r="P20" s="139">
        <v>2.2940736430886877</v>
      </c>
      <c r="Q20" s="139">
        <v>1.7903748649322582</v>
      </c>
      <c r="R20" s="139">
        <v>1.1279195411852714</v>
      </c>
      <c r="S20" s="139">
        <v>1.5119275205718561</v>
      </c>
    </row>
    <row r="21" spans="1:19">
      <c r="A21" s="134" t="s">
        <v>14</v>
      </c>
      <c r="B21" s="139">
        <v>100</v>
      </c>
      <c r="C21" s="139">
        <v>7.682029395927648</v>
      </c>
      <c r="D21" s="139">
        <v>8.8706299982051338</v>
      </c>
      <c r="E21" s="139">
        <v>9.7241888199748718</v>
      </c>
      <c r="F21" s="139">
        <v>9.7022515605368653</v>
      </c>
      <c r="G21" s="139">
        <v>8.7808866641405583</v>
      </c>
      <c r="H21" s="139">
        <v>8.5016851803841007</v>
      </c>
      <c r="I21" s="139">
        <v>7.8814590271822578</v>
      </c>
      <c r="J21" s="139">
        <v>6.5931436092774662</v>
      </c>
      <c r="K21" s="139">
        <v>6.3418622738966564</v>
      </c>
      <c r="L21" s="139">
        <v>5.2449993019962911</v>
      </c>
      <c r="M21" s="139">
        <v>4.3994176654767365</v>
      </c>
      <c r="N21" s="139">
        <v>3.8948606984025682</v>
      </c>
      <c r="O21" s="139">
        <v>3.5299044732066291</v>
      </c>
      <c r="P21" s="139">
        <v>2.8338950601280342</v>
      </c>
      <c r="Q21" s="139">
        <v>2.3253495004287736</v>
      </c>
      <c r="R21" s="139">
        <v>1.5515625311608798</v>
      </c>
      <c r="S21" s="139">
        <v>2.1418742396745309</v>
      </c>
    </row>
    <row r="22" spans="1:19">
      <c r="A22" s="134" t="s">
        <v>15</v>
      </c>
      <c r="B22" s="139">
        <v>100</v>
      </c>
      <c r="C22" s="139">
        <v>7.8936660789366604</v>
      </c>
      <c r="D22" s="139">
        <v>8.3683710836837104</v>
      </c>
      <c r="E22" s="139">
        <v>9.4534110945341112</v>
      </c>
      <c r="F22" s="139">
        <v>10.769022107690221</v>
      </c>
      <c r="G22" s="139">
        <v>9.4941000949410004</v>
      </c>
      <c r="H22" s="139">
        <v>7.8936660789366604</v>
      </c>
      <c r="I22" s="139">
        <v>7.5274650752746499</v>
      </c>
      <c r="J22" s="139">
        <v>7.1883900718839007</v>
      </c>
      <c r="K22" s="139">
        <v>6.6865590668655912</v>
      </c>
      <c r="L22" s="139">
        <v>5.1132510511325107</v>
      </c>
      <c r="M22" s="139">
        <v>3.9197070391970708</v>
      </c>
      <c r="N22" s="139">
        <v>3.5263800352638</v>
      </c>
      <c r="O22" s="139">
        <v>3.3229350332293501</v>
      </c>
      <c r="P22" s="139">
        <v>2.9160450291604501</v>
      </c>
      <c r="Q22" s="139">
        <v>2.5769700257697004</v>
      </c>
      <c r="R22" s="139">
        <v>1.4648040146480401</v>
      </c>
      <c r="S22" s="139">
        <v>1.8852570188525701</v>
      </c>
    </row>
    <row r="23" spans="1:19">
      <c r="A23" s="61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1:19" ht="33.75">
      <c r="A24" s="80" t="s">
        <v>16</v>
      </c>
      <c r="B24" s="138">
        <v>100</v>
      </c>
      <c r="C24" s="138">
        <v>7.8795291660081492</v>
      </c>
      <c r="D24" s="138">
        <v>8.8422238866480214</v>
      </c>
      <c r="E24" s="138">
        <v>10.132344756028008</v>
      </c>
      <c r="F24" s="138">
        <v>9.9560912258037906</v>
      </c>
      <c r="G24" s="138">
        <v>8.7374337760858669</v>
      </c>
      <c r="H24" s="138">
        <v>7.9582076424630142</v>
      </c>
      <c r="I24" s="138">
        <v>7.3782545059747546</v>
      </c>
      <c r="J24" s="138">
        <v>6.451978643431894</v>
      </c>
      <c r="K24" s="138">
        <v>6.0462175923699055</v>
      </c>
      <c r="L24" s="138">
        <v>5.1323103986147087</v>
      </c>
      <c r="M24" s="138">
        <v>4.1909172742202587</v>
      </c>
      <c r="N24" s="138">
        <v>3.6394807907702247</v>
      </c>
      <c r="O24" s="138">
        <v>3.5254141786173205</v>
      </c>
      <c r="P24" s="138">
        <v>3.0416617993664494</v>
      </c>
      <c r="Q24" s="138">
        <v>2.6960262215778301</v>
      </c>
      <c r="R24" s="138">
        <v>1.8171635893876821</v>
      </c>
      <c r="S24" s="138">
        <v>2.5747445526321213</v>
      </c>
    </row>
    <row r="25" spans="1:19">
      <c r="A25" s="134" t="s">
        <v>17</v>
      </c>
      <c r="B25" s="139">
        <v>100</v>
      </c>
      <c r="C25" s="139">
        <v>8.5223924572775491</v>
      </c>
      <c r="D25" s="139">
        <v>9.4136711844431353</v>
      </c>
      <c r="E25" s="139">
        <v>10.548025928108427</v>
      </c>
      <c r="F25" s="139">
        <v>10.76163818503241</v>
      </c>
      <c r="G25" s="139">
        <v>9.045374189746612</v>
      </c>
      <c r="H25" s="139">
        <v>7.9110194460813199</v>
      </c>
      <c r="I25" s="139">
        <v>7.3143783146729522</v>
      </c>
      <c r="J25" s="139">
        <v>6.5335886859163219</v>
      </c>
      <c r="K25" s="139">
        <v>5.6570418385385981</v>
      </c>
      <c r="L25" s="139">
        <v>4.5963464938126108</v>
      </c>
      <c r="M25" s="139">
        <v>3.8229228049499118</v>
      </c>
      <c r="N25" s="139">
        <v>3.3073070123747792</v>
      </c>
      <c r="O25" s="139">
        <v>3.3883323512080143</v>
      </c>
      <c r="P25" s="139">
        <v>2.7990571596935769</v>
      </c>
      <c r="Q25" s="139">
        <v>2.3718326458456098</v>
      </c>
      <c r="R25" s="139">
        <v>1.5542133176193282</v>
      </c>
      <c r="S25" s="139">
        <v>2.452857984678845</v>
      </c>
    </row>
    <row r="26" spans="1:19">
      <c r="A26" s="134" t="s">
        <v>18</v>
      </c>
      <c r="B26" s="139">
        <v>100</v>
      </c>
      <c r="C26" s="139">
        <v>7.5127728750580589</v>
      </c>
      <c r="D26" s="139">
        <v>8.2268927078495118</v>
      </c>
      <c r="E26" s="139">
        <v>10.346028797027405</v>
      </c>
      <c r="F26" s="139">
        <v>10.566651184393869</v>
      </c>
      <c r="G26" s="139">
        <v>8.2559219693450991</v>
      </c>
      <c r="H26" s="139">
        <v>7.187645146307478</v>
      </c>
      <c r="I26" s="139">
        <v>6.9496052020436601</v>
      </c>
      <c r="J26" s="139">
        <v>6.2296795169530883</v>
      </c>
      <c r="K26" s="139">
        <v>6.5431955411054341</v>
      </c>
      <c r="L26" s="139">
        <v>4.8304691128657682</v>
      </c>
      <c r="M26" s="139">
        <v>4.4763121226195999</v>
      </c>
      <c r="N26" s="139">
        <v>4.1337668369716676</v>
      </c>
      <c r="O26" s="139">
        <v>3.7796098467254993</v>
      </c>
      <c r="P26" s="139">
        <v>3.3673943334881558</v>
      </c>
      <c r="Q26" s="139">
        <v>2.82164421737111</v>
      </c>
      <c r="R26" s="139">
        <v>2.003019043195541</v>
      </c>
      <c r="S26" s="139">
        <v>2.7693915466790524</v>
      </c>
    </row>
    <row r="27" spans="1:19">
      <c r="A27" s="134" t="s">
        <v>19</v>
      </c>
      <c r="B27" s="139">
        <v>100</v>
      </c>
      <c r="C27" s="139">
        <v>8.5650723025583986</v>
      </c>
      <c r="D27" s="139">
        <v>10.090576831399968</v>
      </c>
      <c r="E27" s="139">
        <v>11.430690184861486</v>
      </c>
      <c r="F27" s="139">
        <v>10.477249854335504</v>
      </c>
      <c r="G27" s="139">
        <v>8.5226971767572444</v>
      </c>
      <c r="H27" s="139">
        <v>7.5533661740558298</v>
      </c>
      <c r="I27" s="139">
        <v>7.2832247470734677</v>
      </c>
      <c r="J27" s="139">
        <v>6.0649398802902699</v>
      </c>
      <c r="K27" s="139">
        <v>5.741829546056465</v>
      </c>
      <c r="L27" s="139">
        <v>4.73542030827904</v>
      </c>
      <c r="M27" s="139">
        <v>3.7131203983261827</v>
      </c>
      <c r="N27" s="139">
        <v>3.3847131733672335</v>
      </c>
      <c r="O27" s="139">
        <v>3.1304624185603052</v>
      </c>
      <c r="P27" s="139">
        <v>2.7120080512739024</v>
      </c>
      <c r="Q27" s="139">
        <v>2.7331956141744795</v>
      </c>
      <c r="R27" s="139">
        <v>1.5678796546427245</v>
      </c>
      <c r="S27" s="139">
        <v>2.2935536839874993</v>
      </c>
    </row>
    <row r="28" spans="1:19">
      <c r="A28" s="134" t="s">
        <v>20</v>
      </c>
      <c r="B28" s="139">
        <v>100</v>
      </c>
      <c r="C28" s="139">
        <v>7.7204704590178936</v>
      </c>
      <c r="D28" s="139">
        <v>9.5968147910850767</v>
      </c>
      <c r="E28" s="139">
        <v>10.429728616539288</v>
      </c>
      <c r="F28" s="139">
        <v>10.03615395176422</v>
      </c>
      <c r="G28" s="139">
        <v>8.3932085488078343</v>
      </c>
      <c r="H28" s="139">
        <v>7.6197885680289232</v>
      </c>
      <c r="I28" s="139">
        <v>7.0797675163608078</v>
      </c>
      <c r="J28" s="139">
        <v>6.3704178298476037</v>
      </c>
      <c r="K28" s="139">
        <v>6.2605830396778179</v>
      </c>
      <c r="L28" s="139">
        <v>5.2995286256921883</v>
      </c>
      <c r="M28" s="139">
        <v>4.3384742117065587</v>
      </c>
      <c r="N28" s="139">
        <v>3.4277607432154134</v>
      </c>
      <c r="O28" s="139">
        <v>3.5284426342043846</v>
      </c>
      <c r="P28" s="139">
        <v>2.8145164981007733</v>
      </c>
      <c r="Q28" s="139">
        <v>2.6314585144844629</v>
      </c>
      <c r="R28" s="139">
        <v>1.8626149832959589</v>
      </c>
      <c r="S28" s="139">
        <v>2.5902704681707931</v>
      </c>
    </row>
    <row r="29" spans="1:19">
      <c r="A29" s="134" t="s">
        <v>21</v>
      </c>
      <c r="B29" s="139">
        <v>100</v>
      </c>
      <c r="C29" s="139">
        <v>7.0789211958111515</v>
      </c>
      <c r="D29" s="139">
        <v>8.3308956882934542</v>
      </c>
      <c r="E29" s="139">
        <v>9.4658632188615233</v>
      </c>
      <c r="F29" s="139">
        <v>9.5126660036272153</v>
      </c>
      <c r="G29" s="139">
        <v>8.7053179664190026</v>
      </c>
      <c r="H29" s="139">
        <v>7.7166091382437259</v>
      </c>
      <c r="I29" s="139">
        <v>7.7458608787222838</v>
      </c>
      <c r="J29" s="139">
        <v>6.2598724624115132</v>
      </c>
      <c r="K29" s="139">
        <v>5.7508921780845963</v>
      </c>
      <c r="L29" s="139">
        <v>5.0430000585034804</v>
      </c>
      <c r="M29" s="139">
        <v>4.1069443631896094</v>
      </c>
      <c r="N29" s="139">
        <v>4.2707541098695376</v>
      </c>
      <c r="O29" s="139">
        <v>4.1010940150938975</v>
      </c>
      <c r="P29" s="139">
        <v>3.5687123383841342</v>
      </c>
      <c r="Q29" s="139">
        <v>3.1357865793014685</v>
      </c>
      <c r="R29" s="139">
        <v>2.1002749663604985</v>
      </c>
      <c r="S29" s="139">
        <v>3.1065348388229101</v>
      </c>
    </row>
    <row r="30" spans="1:19">
      <c r="A30" s="134" t="s">
        <v>22</v>
      </c>
      <c r="B30" s="139">
        <v>100</v>
      </c>
      <c r="C30" s="139">
        <v>7.7675601643513987</v>
      </c>
      <c r="D30" s="139">
        <v>11.074153785951868</v>
      </c>
      <c r="E30" s="139">
        <v>10.66327528859323</v>
      </c>
      <c r="F30" s="139">
        <v>10.350225004891412</v>
      </c>
      <c r="G30" s="139">
        <v>7.2979847387986698</v>
      </c>
      <c r="H30" s="139">
        <v>8.1588730189786745</v>
      </c>
      <c r="I30" s="139">
        <v>7.4349442379182156</v>
      </c>
      <c r="J30" s="139">
        <v>6.1631774603795737</v>
      </c>
      <c r="K30" s="139">
        <v>5.0675014674232051</v>
      </c>
      <c r="L30" s="139">
        <v>5.2044609665427508</v>
      </c>
      <c r="M30" s="139">
        <v>4.2457444727059288</v>
      </c>
      <c r="N30" s="139">
        <v>3.2478966934063784</v>
      </c>
      <c r="O30" s="139">
        <v>3.5218156916454704</v>
      </c>
      <c r="P30" s="139">
        <v>3.052240266092741</v>
      </c>
      <c r="Q30" s="139">
        <v>2.5239679123459204</v>
      </c>
      <c r="R30" s="139">
        <v>1.9369986304050089</v>
      </c>
      <c r="S30" s="139">
        <v>2.2891801995695555</v>
      </c>
    </row>
    <row r="31" spans="1:19">
      <c r="A31" s="134" t="s">
        <v>23</v>
      </c>
      <c r="B31" s="139">
        <v>100</v>
      </c>
      <c r="C31" s="139">
        <v>8.0845474086458093</v>
      </c>
      <c r="D31" s="139">
        <v>9.3623119178409357</v>
      </c>
      <c r="E31" s="139">
        <v>10.747551946501074</v>
      </c>
      <c r="F31" s="139">
        <v>10.496775734416049</v>
      </c>
      <c r="G31" s="139">
        <v>8.5204203486983516</v>
      </c>
      <c r="H31" s="139">
        <v>7.1351803200382129</v>
      </c>
      <c r="I31" s="139">
        <v>6.149988058275615</v>
      </c>
      <c r="J31" s="139">
        <v>5.4872223549080488</v>
      </c>
      <c r="K31" s="139">
        <v>5.8454740864580845</v>
      </c>
      <c r="L31" s="139">
        <v>5.5349892524480531</v>
      </c>
      <c r="M31" s="139">
        <v>4.0661571530929068</v>
      </c>
      <c r="N31" s="139">
        <v>3.3078576546453307</v>
      </c>
      <c r="O31" s="139">
        <v>3.8631478385478859</v>
      </c>
      <c r="P31" s="139">
        <v>3.2780033436828275</v>
      </c>
      <c r="Q31" s="139">
        <v>3.3795080009553375</v>
      </c>
      <c r="R31" s="139">
        <v>2.0121805588727013</v>
      </c>
      <c r="S31" s="139">
        <v>2.7286840219727728</v>
      </c>
    </row>
    <row r="32" spans="1:19">
      <c r="A32" s="134" t="s">
        <v>24</v>
      </c>
      <c r="B32" s="139">
        <v>100</v>
      </c>
      <c r="C32" s="139">
        <v>7.5623268698060935</v>
      </c>
      <c r="D32" s="139">
        <v>8.3518005540166218</v>
      </c>
      <c r="E32" s="139">
        <v>9.8891966759002781</v>
      </c>
      <c r="F32" s="139">
        <v>10.526315789473683</v>
      </c>
      <c r="G32" s="139">
        <v>8.310249307479225</v>
      </c>
      <c r="H32" s="139">
        <v>7.5761772853185594</v>
      </c>
      <c r="I32" s="139">
        <v>7.1052631578947363</v>
      </c>
      <c r="J32" s="139">
        <v>7.1329639889196672</v>
      </c>
      <c r="K32" s="139">
        <v>6.620498614958449</v>
      </c>
      <c r="L32" s="139">
        <v>5.2354570637119107</v>
      </c>
      <c r="M32" s="139">
        <v>3.9473684210526314</v>
      </c>
      <c r="N32" s="139">
        <v>3.6426592797783939</v>
      </c>
      <c r="O32" s="139">
        <v>3.587257617728532</v>
      </c>
      <c r="P32" s="139">
        <v>3.3379501385041555</v>
      </c>
      <c r="Q32" s="139">
        <v>2.7146814404432131</v>
      </c>
      <c r="R32" s="139">
        <v>1.8144044321329642</v>
      </c>
      <c r="S32" s="139">
        <v>2.6454293628808863</v>
      </c>
    </row>
    <row r="33" spans="1:19">
      <c r="A33" s="134" t="s">
        <v>295</v>
      </c>
      <c r="B33" s="139">
        <v>100</v>
      </c>
      <c r="C33" s="139">
        <v>7.3669849931787175</v>
      </c>
      <c r="D33" s="139">
        <v>7.4936659520561291</v>
      </c>
      <c r="E33" s="139">
        <v>9.5108166049503016</v>
      </c>
      <c r="F33" s="139">
        <v>9.5985188072500485</v>
      </c>
      <c r="G33" s="139">
        <v>9.5205612940947191</v>
      </c>
      <c r="H33" s="139">
        <v>8.7604755408302477</v>
      </c>
      <c r="I33" s="139">
        <v>8.5558370687975067</v>
      </c>
      <c r="J33" s="139">
        <v>6.7140908205028254</v>
      </c>
      <c r="K33" s="139">
        <v>6.3048138764373416</v>
      </c>
      <c r="L33" s="139">
        <v>5.2231533814071325</v>
      </c>
      <c r="M33" s="139">
        <v>3.4983434028454488</v>
      </c>
      <c r="N33" s="139">
        <v>3.5568115377119471</v>
      </c>
      <c r="O33" s="139">
        <v>3.5568115377119471</v>
      </c>
      <c r="P33" s="139">
        <v>3.2157474176573766</v>
      </c>
      <c r="Q33" s="139">
        <v>2.8259598518807252</v>
      </c>
      <c r="R33" s="139">
        <v>1.7540440459949327</v>
      </c>
      <c r="S33" s="139">
        <v>2.5433638666926526</v>
      </c>
    </row>
    <row r="34" spans="1:19">
      <c r="A34" s="134" t="s">
        <v>26</v>
      </c>
      <c r="B34" s="139">
        <v>100</v>
      </c>
      <c r="C34" s="139">
        <v>8.3451402663644085</v>
      </c>
      <c r="D34" s="139">
        <v>9.464437517710401</v>
      </c>
      <c r="E34" s="139">
        <v>11.00878435817512</v>
      </c>
      <c r="F34" s="139">
        <v>11.192972513459903</v>
      </c>
      <c r="G34" s="139">
        <v>8.3168036270898273</v>
      </c>
      <c r="H34" s="139">
        <v>7.2400113346557102</v>
      </c>
      <c r="I34" s="139">
        <v>6.0923774440351375</v>
      </c>
      <c r="J34" s="139">
        <v>6.0923774440351375</v>
      </c>
      <c r="K34" s="139">
        <v>6.0073675262113913</v>
      </c>
      <c r="L34" s="139">
        <v>5.0014168319637298</v>
      </c>
      <c r="M34" s="139">
        <v>4.2788325304618873</v>
      </c>
      <c r="N34" s="139">
        <v>3.5845848682346277</v>
      </c>
      <c r="O34" s="139">
        <v>3.5420799093227546</v>
      </c>
      <c r="P34" s="139">
        <v>3.1737035987531881</v>
      </c>
      <c r="Q34" s="139">
        <v>2.451119297251346</v>
      </c>
      <c r="R34" s="139">
        <v>1.7852082742986681</v>
      </c>
      <c r="S34" s="139">
        <v>2.422782657976764</v>
      </c>
    </row>
    <row r="35" spans="1:19">
      <c r="A35" s="134" t="s">
        <v>27</v>
      </c>
      <c r="B35" s="139">
        <v>100</v>
      </c>
      <c r="C35" s="139">
        <v>8.2740600958049075</v>
      </c>
      <c r="D35" s="139">
        <v>9.043402525765714</v>
      </c>
      <c r="E35" s="139">
        <v>11.191754971694005</v>
      </c>
      <c r="F35" s="139">
        <v>10.335317172303672</v>
      </c>
      <c r="G35" s="139">
        <v>8.9563071563361873</v>
      </c>
      <c r="H35" s="139">
        <v>7.7369719843228335</v>
      </c>
      <c r="I35" s="139">
        <v>7.2869792422702862</v>
      </c>
      <c r="J35" s="139">
        <v>6.6192480766439257</v>
      </c>
      <c r="K35" s="139">
        <v>5.2547539555813616</v>
      </c>
      <c r="L35" s="139">
        <v>4.7031499491943674</v>
      </c>
      <c r="M35" s="139">
        <v>3.7160690956597473</v>
      </c>
      <c r="N35" s="139">
        <v>3.6289737262302224</v>
      </c>
      <c r="O35" s="139">
        <v>3.3531717230367257</v>
      </c>
      <c r="P35" s="139">
        <v>2.9757584555087822</v>
      </c>
      <c r="Q35" s="139">
        <v>2.4096385542168677</v>
      </c>
      <c r="R35" s="139">
        <v>1.7999709682101901</v>
      </c>
      <c r="S35" s="139">
        <v>2.7144723472202061</v>
      </c>
    </row>
    <row r="36" spans="1:19">
      <c r="A36" s="134" t="s">
        <v>28</v>
      </c>
      <c r="B36" s="139">
        <v>100</v>
      </c>
      <c r="C36" s="139">
        <v>8.462489303033184</v>
      </c>
      <c r="D36" s="139">
        <v>9.3943139678615584</v>
      </c>
      <c r="E36" s="139">
        <v>11.752400874774176</v>
      </c>
      <c r="F36" s="139">
        <v>10.60188266615955</v>
      </c>
      <c r="G36" s="139">
        <v>8.3198630788247598</v>
      </c>
      <c r="H36" s="139">
        <v>7.1693448702101357</v>
      </c>
      <c r="I36" s="139">
        <v>6.6653988780070366</v>
      </c>
      <c r="J36" s="139">
        <v>5.9712845868593707</v>
      </c>
      <c r="K36" s="139">
        <v>5.24864505087002</v>
      </c>
      <c r="L36" s="139">
        <v>4.6401064942474086</v>
      </c>
      <c r="M36" s="139">
        <v>3.9174669582580584</v>
      </c>
      <c r="N36" s="139">
        <v>3.3659788913188176</v>
      </c>
      <c r="O36" s="139">
        <v>3.9650090329941996</v>
      </c>
      <c r="P36" s="139">
        <v>3.033184368165827</v>
      </c>
      <c r="Q36" s="139">
        <v>2.7479319197489782</v>
      </c>
      <c r="R36" s="139">
        <v>1.6639726157649519</v>
      </c>
      <c r="S36" s="139">
        <v>3.0807264429019683</v>
      </c>
    </row>
    <row r="37" spans="1:19">
      <c r="A37" s="134" t="s">
        <v>29</v>
      </c>
      <c r="B37" s="139">
        <v>100</v>
      </c>
      <c r="C37" s="139">
        <v>7.2842221000549756</v>
      </c>
      <c r="D37" s="139">
        <v>9.0159428257284215</v>
      </c>
      <c r="E37" s="139">
        <v>10.527762506871907</v>
      </c>
      <c r="F37" s="139">
        <v>10.142935678944474</v>
      </c>
      <c r="G37" s="139">
        <v>8.026388125343594</v>
      </c>
      <c r="H37" s="139">
        <v>7.4491478834524463</v>
      </c>
      <c r="I37" s="139">
        <v>6.0472787245739417</v>
      </c>
      <c r="J37" s="139">
        <v>5.7449147883452447</v>
      </c>
      <c r="K37" s="139">
        <v>6.3771302913688839</v>
      </c>
      <c r="L37" s="139">
        <v>5.3326003298515667</v>
      </c>
      <c r="M37" s="139">
        <v>3.9307311709730621</v>
      </c>
      <c r="N37" s="139">
        <v>3.65585486531061</v>
      </c>
      <c r="O37" s="139">
        <v>3.9032435404068173</v>
      </c>
      <c r="P37" s="139">
        <v>4.0681693238042884</v>
      </c>
      <c r="Q37" s="139">
        <v>3.2710280373831773</v>
      </c>
      <c r="R37" s="139">
        <v>1.8966465090709181</v>
      </c>
      <c r="S37" s="139">
        <v>3.3260032985156682</v>
      </c>
    </row>
    <row r="38" spans="1:19">
      <c r="A38" s="134" t="s">
        <v>30</v>
      </c>
      <c r="B38" s="139">
        <v>100</v>
      </c>
      <c r="C38" s="139">
        <v>7.5335285399269782</v>
      </c>
      <c r="D38" s="139">
        <v>7.9311716010555617</v>
      </c>
      <c r="E38" s="139">
        <v>9.0518020460542967</v>
      </c>
      <c r="F38" s="139">
        <v>9.2217040812637823</v>
      </c>
      <c r="G38" s="139">
        <v>9.2433937027798869</v>
      </c>
      <c r="H38" s="139">
        <v>9.1259082529009863</v>
      </c>
      <c r="I38" s="139">
        <v>8.3306221306438211</v>
      </c>
      <c r="J38" s="139">
        <v>7.3925460000722989</v>
      </c>
      <c r="K38" s="139">
        <v>6.790659003000397</v>
      </c>
      <c r="L38" s="139">
        <v>5.4404800636228901</v>
      </c>
      <c r="M38" s="139">
        <v>4.4554097530998087</v>
      </c>
      <c r="N38" s="139">
        <v>3.4956440010121828</v>
      </c>
      <c r="O38" s="139">
        <v>3.1305353721577553</v>
      </c>
      <c r="P38" s="139">
        <v>2.7057802841340419</v>
      </c>
      <c r="Q38" s="139">
        <v>2.347901529118317</v>
      </c>
      <c r="R38" s="139">
        <v>1.6701008567400497</v>
      </c>
      <c r="S38" s="139">
        <v>2.1328127824169467</v>
      </c>
    </row>
    <row r="39" spans="1:19">
      <c r="A39" s="134" t="s">
        <v>31</v>
      </c>
      <c r="B39" s="139">
        <v>100</v>
      </c>
      <c r="C39" s="139">
        <v>8.6250634195839666</v>
      </c>
      <c r="D39" s="139">
        <v>8.0162354134956875</v>
      </c>
      <c r="E39" s="139">
        <v>9.512937595129376</v>
      </c>
      <c r="F39" s="139">
        <v>10.375443937087772</v>
      </c>
      <c r="G39" s="139">
        <v>9.9188229325215627</v>
      </c>
      <c r="H39" s="139">
        <v>7.9401319127346524</v>
      </c>
      <c r="I39" s="139">
        <v>7.6103500761035008</v>
      </c>
      <c r="J39" s="139">
        <v>6.0121765601217652</v>
      </c>
      <c r="K39" s="139">
        <v>5.6570268899036016</v>
      </c>
      <c r="L39" s="139">
        <v>5.5809233891425674</v>
      </c>
      <c r="M39" s="139">
        <v>3.4753932014205984</v>
      </c>
      <c r="N39" s="139">
        <v>3.2470826991374935</v>
      </c>
      <c r="O39" s="139">
        <v>3.2470826991374935</v>
      </c>
      <c r="P39" s="139">
        <v>3.4246575342465753</v>
      </c>
      <c r="Q39" s="139">
        <v>2.6889903602232366</v>
      </c>
      <c r="R39" s="139">
        <v>1.8518518518518516</v>
      </c>
      <c r="S39" s="139">
        <v>2.8158295281582952</v>
      </c>
    </row>
    <row r="40" spans="1:19">
      <c r="A40" s="134" t="s">
        <v>32</v>
      </c>
      <c r="B40" s="139">
        <v>100</v>
      </c>
      <c r="C40" s="139">
        <v>7.5509557503432259</v>
      </c>
      <c r="D40" s="139">
        <v>9.0189037913190404</v>
      </c>
      <c r="E40" s="139">
        <v>9.3462878867884687</v>
      </c>
      <c r="F40" s="139">
        <v>9.2195585595099807</v>
      </c>
      <c r="G40" s="139">
        <v>9.1561938958707358</v>
      </c>
      <c r="H40" s="139">
        <v>8.0684338367303834</v>
      </c>
      <c r="I40" s="139">
        <v>8.0156299503643478</v>
      </c>
      <c r="J40" s="139">
        <v>6.663850459393811</v>
      </c>
      <c r="K40" s="139">
        <v>6.156933150279861</v>
      </c>
      <c r="L40" s="139">
        <v>5.1008554229591292</v>
      </c>
      <c r="M40" s="139">
        <v>4.0658992501848141</v>
      </c>
      <c r="N40" s="139">
        <v>3.7279543774421797</v>
      </c>
      <c r="O40" s="139">
        <v>3.6329073819833142</v>
      </c>
      <c r="P40" s="139">
        <v>3.1048685183229487</v>
      </c>
      <c r="Q40" s="139">
        <v>2.7563628683071073</v>
      </c>
      <c r="R40" s="139">
        <v>1.8586968000844861</v>
      </c>
      <c r="S40" s="139">
        <v>2.5557081001161683</v>
      </c>
    </row>
    <row r="41" spans="1:19">
      <c r="A41" s="134" t="s">
        <v>33</v>
      </c>
      <c r="B41" s="139">
        <v>100</v>
      </c>
      <c r="C41" s="139">
        <v>9.4726282602464895</v>
      </c>
      <c r="D41" s="139">
        <v>9.3293207222699923</v>
      </c>
      <c r="E41" s="139">
        <v>10.991688162797363</v>
      </c>
      <c r="F41" s="139">
        <v>10.232158211521925</v>
      </c>
      <c r="G41" s="139">
        <v>10.103181427343078</v>
      </c>
      <c r="H41" s="139">
        <v>8.2545141874462598</v>
      </c>
      <c r="I41" s="139">
        <v>7.3086844368013759</v>
      </c>
      <c r="J41" s="139">
        <v>5.9902550874175979</v>
      </c>
      <c r="K41" s="139">
        <v>5.4743479507022066</v>
      </c>
      <c r="L41" s="139">
        <v>4.2419031241043275</v>
      </c>
      <c r="M41" s="139">
        <v>4.0556033247348813</v>
      </c>
      <c r="N41" s="139">
        <v>3.1670965892805962</v>
      </c>
      <c r="O41" s="139">
        <v>3.0524505588993982</v>
      </c>
      <c r="P41" s="139">
        <v>2.1639438234451132</v>
      </c>
      <c r="Q41" s="139">
        <v>2.2212668386357119</v>
      </c>
      <c r="R41" s="139">
        <v>1.6766981943250214</v>
      </c>
      <c r="S41" s="139">
        <v>2.2642591000286614</v>
      </c>
    </row>
    <row r="42" spans="1:19">
      <c r="A42" s="134" t="s">
        <v>34</v>
      </c>
      <c r="B42" s="139">
        <v>100</v>
      </c>
      <c r="C42" s="139">
        <v>7.9922405431619783</v>
      </c>
      <c r="D42" s="139">
        <v>9.0785645004849655</v>
      </c>
      <c r="E42" s="139">
        <v>10.358874878758487</v>
      </c>
      <c r="F42" s="139">
        <v>11.096023278370513</v>
      </c>
      <c r="G42" s="139">
        <v>8.845780795344325</v>
      </c>
      <c r="H42" s="139">
        <v>8.7681862269641133</v>
      </c>
      <c r="I42" s="139">
        <v>6.7119301648884573</v>
      </c>
      <c r="J42" s="139">
        <v>5.4316197866149372</v>
      </c>
      <c r="K42" s="139">
        <v>5.3152279340446169</v>
      </c>
      <c r="L42" s="139">
        <v>4.9660523763336561</v>
      </c>
      <c r="M42" s="139">
        <v>4.6944713870029098</v>
      </c>
      <c r="N42" s="139">
        <v>4.2870999030067889</v>
      </c>
      <c r="O42" s="139">
        <v>3.4141610087293892</v>
      </c>
      <c r="P42" s="139">
        <v>2.5606207565470416</v>
      </c>
      <c r="Q42" s="139">
        <v>2.2114451988360813</v>
      </c>
      <c r="R42" s="139">
        <v>1.8234723569350144</v>
      </c>
      <c r="S42" s="139">
        <v>2.4442289039767218</v>
      </c>
    </row>
    <row r="43" spans="1:19">
      <c r="A43" s="134" t="s">
        <v>35</v>
      </c>
      <c r="B43" s="139">
        <v>100</v>
      </c>
      <c r="C43" s="139">
        <v>8.0960681774162317</v>
      </c>
      <c r="D43" s="139">
        <v>8.0573310091032351</v>
      </c>
      <c r="E43" s="139">
        <v>10.226612434631029</v>
      </c>
      <c r="F43" s="139">
        <v>10.236296726709277</v>
      </c>
      <c r="G43" s="139">
        <v>8.9967073406933959</v>
      </c>
      <c r="H43" s="139">
        <v>7.8733294596165013</v>
      </c>
      <c r="I43" s="139">
        <v>7.4181677319387944</v>
      </c>
      <c r="J43" s="139">
        <v>6.2076312221576604</v>
      </c>
      <c r="K43" s="139">
        <v>5.9848925043579309</v>
      </c>
      <c r="L43" s="139">
        <v>5.3263606430369936</v>
      </c>
      <c r="M43" s="139">
        <v>4.3579314352120857</v>
      </c>
      <c r="N43" s="139">
        <v>3.8834011233778809</v>
      </c>
      <c r="O43" s="139">
        <v>3.3701336432306799</v>
      </c>
      <c r="P43" s="139">
        <v>2.9246562076312221</v>
      </c>
      <c r="Q43" s="139">
        <v>2.4598101878752661</v>
      </c>
      <c r="R43" s="139">
        <v>1.8787526631803215</v>
      </c>
      <c r="S43" s="139">
        <v>2.7019174898314935</v>
      </c>
    </row>
    <row r="44" spans="1:19">
      <c r="A44" s="134" t="s">
        <v>36</v>
      </c>
      <c r="B44" s="139">
        <v>100</v>
      </c>
      <c r="C44" s="139">
        <v>8.4507042253521121</v>
      </c>
      <c r="D44" s="139">
        <v>9.1243110838946713</v>
      </c>
      <c r="E44" s="139">
        <v>10.838946723821188</v>
      </c>
      <c r="F44" s="139">
        <v>10.56338028169014</v>
      </c>
      <c r="G44" s="139">
        <v>8.8793631353337421</v>
      </c>
      <c r="H44" s="139">
        <v>8.7262706674831598</v>
      </c>
      <c r="I44" s="139">
        <v>7.6852418860992033</v>
      </c>
      <c r="J44" s="139">
        <v>6.2155541947336186</v>
      </c>
      <c r="K44" s="139">
        <v>5.0520514390691984</v>
      </c>
      <c r="L44" s="139">
        <v>4.3784445805266383</v>
      </c>
      <c r="M44" s="139">
        <v>3.9497856705450092</v>
      </c>
      <c r="N44" s="139">
        <v>3.3680342927127986</v>
      </c>
      <c r="O44" s="139">
        <v>3.6129822412737296</v>
      </c>
      <c r="P44" s="139">
        <v>2.6025719534598899</v>
      </c>
      <c r="Q44" s="139">
        <v>2.3270055113288426</v>
      </c>
      <c r="R44" s="139">
        <v>1.7758726270667484</v>
      </c>
      <c r="S44" s="139">
        <v>2.4494794856093081</v>
      </c>
    </row>
    <row r="45" spans="1:19">
      <c r="A45" s="134" t="s">
        <v>37</v>
      </c>
      <c r="B45" s="139">
        <v>100</v>
      </c>
      <c r="C45" s="139">
        <v>7.6154806491885152</v>
      </c>
      <c r="D45" s="139">
        <v>9.0199750312109863</v>
      </c>
      <c r="E45" s="139">
        <v>10.268414481897628</v>
      </c>
      <c r="F45" s="139">
        <v>9.5817727840199751</v>
      </c>
      <c r="G45" s="139">
        <v>8.7702871410736591</v>
      </c>
      <c r="H45" s="139">
        <v>7.927590511860175</v>
      </c>
      <c r="I45" s="139">
        <v>6.679151061173533</v>
      </c>
      <c r="J45" s="139">
        <v>7.0536828963795264</v>
      </c>
      <c r="K45" s="139">
        <v>5.3370786516853927</v>
      </c>
      <c r="L45" s="139">
        <v>4.8377028714107366</v>
      </c>
      <c r="M45" s="139">
        <v>4.2446941323345815</v>
      </c>
      <c r="N45" s="139">
        <v>3.9013732833957553</v>
      </c>
      <c r="O45" s="139">
        <v>3.5268414481897632</v>
      </c>
      <c r="P45" s="139">
        <v>3.0274656679151062</v>
      </c>
      <c r="Q45" s="139">
        <v>3.2147315855181025</v>
      </c>
      <c r="R45" s="139">
        <v>1.7790262172284643</v>
      </c>
      <c r="S45" s="139">
        <v>3.2147315855181025</v>
      </c>
    </row>
    <row r="46" spans="1:19">
      <c r="A46" s="134" t="s">
        <v>38</v>
      </c>
      <c r="B46" s="139">
        <v>100</v>
      </c>
      <c r="C46" s="139">
        <v>8.4802821417120864</v>
      </c>
      <c r="D46" s="139">
        <v>9.5703751202308442</v>
      </c>
      <c r="E46" s="139">
        <v>11.061237576146201</v>
      </c>
      <c r="F46" s="139">
        <v>10.420006412311638</v>
      </c>
      <c r="G46" s="139">
        <v>7.9352356524527083</v>
      </c>
      <c r="H46" s="139">
        <v>6.3000961846745751</v>
      </c>
      <c r="I46" s="139">
        <v>6.3161269637704391</v>
      </c>
      <c r="J46" s="139">
        <v>6.0115421609490225</v>
      </c>
      <c r="K46" s="139">
        <v>5.5145880089772366</v>
      </c>
      <c r="L46" s="139">
        <v>4.8733568451426743</v>
      </c>
      <c r="M46" s="139">
        <v>4.9855722988137225</v>
      </c>
      <c r="N46" s="139">
        <v>3.7832638666239178</v>
      </c>
      <c r="O46" s="139">
        <v>3.6389868547611415</v>
      </c>
      <c r="P46" s="139">
        <v>3.606925296569413</v>
      </c>
      <c r="Q46" s="139">
        <v>2.9656941327348507</v>
      </c>
      <c r="R46" s="139">
        <v>1.5229240141070857</v>
      </c>
      <c r="S46" s="139">
        <v>3.0137864700224433</v>
      </c>
    </row>
    <row r="47" spans="1:19">
      <c r="A47" s="134" t="s">
        <v>39</v>
      </c>
      <c r="B47" s="139">
        <v>100</v>
      </c>
      <c r="C47" s="139">
        <v>7.2810011376564274</v>
      </c>
      <c r="D47" s="139">
        <v>9.4425483503981784</v>
      </c>
      <c r="E47" s="139">
        <v>9.5790671217292367</v>
      </c>
      <c r="F47" s="139">
        <v>9.0557451649601806</v>
      </c>
      <c r="G47" s="139">
        <v>7.7588168373151314</v>
      </c>
      <c r="H47" s="139">
        <v>7.6450511945392483</v>
      </c>
      <c r="I47" s="139">
        <v>6.9624573378839596</v>
      </c>
      <c r="J47" s="139">
        <v>7.121729237770194</v>
      </c>
      <c r="K47" s="139">
        <v>6.0750853242320817</v>
      </c>
      <c r="L47" s="139">
        <v>4.8009101251422068</v>
      </c>
      <c r="M47" s="139">
        <v>3.7315130830489194</v>
      </c>
      <c r="N47" s="139">
        <v>3.7087599544937428</v>
      </c>
      <c r="O47" s="139">
        <v>4.3230944254835046</v>
      </c>
      <c r="P47" s="139">
        <v>3.8907849829351533</v>
      </c>
      <c r="Q47" s="139">
        <v>3.3447098976109215</v>
      </c>
      <c r="R47" s="139">
        <v>2.2070534698521045</v>
      </c>
      <c r="S47" s="139">
        <v>3.0716723549488054</v>
      </c>
    </row>
    <row r="48" spans="1:19">
      <c r="A48" s="134" t="s">
        <v>40</v>
      </c>
      <c r="B48" s="139">
        <v>100</v>
      </c>
      <c r="C48" s="139">
        <v>7.8709774098078151</v>
      </c>
      <c r="D48" s="139">
        <v>8.9686434645787276</v>
      </c>
      <c r="E48" s="139">
        <v>9.7441276739220033</v>
      </c>
      <c r="F48" s="139">
        <v>9.1971677968006595</v>
      </c>
      <c r="G48" s="139">
        <v>8.36548907953396</v>
      </c>
      <c r="H48" s="139">
        <v>7.7885587981867896</v>
      </c>
      <c r="I48" s="139">
        <v>7.230360019480762</v>
      </c>
      <c r="J48" s="139">
        <v>6.1326939647098486</v>
      </c>
      <c r="K48" s="139">
        <v>5.8105121192822091</v>
      </c>
      <c r="L48" s="139">
        <v>5.5220469786086239</v>
      </c>
      <c r="M48" s="139">
        <v>4.4955606338740495</v>
      </c>
      <c r="N48" s="139">
        <v>4.0609897725995578</v>
      </c>
      <c r="O48" s="139">
        <v>3.7725246319259735</v>
      </c>
      <c r="P48" s="139">
        <v>3.3529389727643952</v>
      </c>
      <c r="Q48" s="139">
        <v>2.9370996141310455</v>
      </c>
      <c r="R48" s="139">
        <v>2.0417337878844641</v>
      </c>
      <c r="S48" s="139">
        <v>2.7085752819091145</v>
      </c>
    </row>
    <row r="49" spans="1:19">
      <c r="A49" s="61"/>
      <c r="B49" s="136"/>
      <c r="C49" s="136"/>
      <c r="D49" s="136"/>
      <c r="E49" s="136"/>
      <c r="F49" s="136"/>
      <c r="G49" s="136"/>
      <c r="H49" s="136"/>
      <c r="I49" s="136"/>
      <c r="J49" s="137"/>
      <c r="K49" s="137"/>
      <c r="L49" s="137"/>
      <c r="M49" s="137"/>
      <c r="N49" s="137"/>
      <c r="O49" s="137"/>
      <c r="P49" s="137"/>
      <c r="Q49" s="137"/>
      <c r="R49" s="137"/>
      <c r="S49" s="137"/>
    </row>
    <row r="50" spans="1:19" ht="33.75">
      <c r="A50" s="80" t="s">
        <v>41</v>
      </c>
      <c r="B50" s="138">
        <v>100</v>
      </c>
      <c r="C50" s="138">
        <v>7.8178892245815801</v>
      </c>
      <c r="D50" s="138">
        <v>8.4217795093287453</v>
      </c>
      <c r="E50" s="138">
        <v>9.3588137555296189</v>
      </c>
      <c r="F50" s="138">
        <v>9.5468386385191906</v>
      </c>
      <c r="G50" s="138">
        <v>9.1896864429542973</v>
      </c>
      <c r="H50" s="138">
        <v>8.5840133685454099</v>
      </c>
      <c r="I50" s="138">
        <v>7.6006265911397728</v>
      </c>
      <c r="J50" s="138">
        <v>6.7092317602789704</v>
      </c>
      <c r="K50" s="138">
        <v>6.3870222420838205</v>
      </c>
      <c r="L50" s="138">
        <v>5.635398120701991</v>
      </c>
      <c r="M50" s="138">
        <v>4.5329209938933506</v>
      </c>
      <c r="N50" s="138">
        <v>3.839534668127762</v>
      </c>
      <c r="O50" s="138">
        <v>3.5090054648445763</v>
      </c>
      <c r="P50" s="138">
        <v>2.6962910843877546</v>
      </c>
      <c r="Q50" s="138">
        <v>2.2952822631445082</v>
      </c>
      <c r="R50" s="138">
        <v>1.5236908975513979</v>
      </c>
      <c r="S50" s="138">
        <v>2.3519749743872556</v>
      </c>
    </row>
    <row r="51" spans="1:19">
      <c r="A51" s="134" t="s">
        <v>42</v>
      </c>
      <c r="B51" s="139">
        <v>100</v>
      </c>
      <c r="C51" s="139">
        <v>7.9391832578391091</v>
      </c>
      <c r="D51" s="139">
        <v>8.9012956915622041</v>
      </c>
      <c r="E51" s="139">
        <v>10.326907545911022</v>
      </c>
      <c r="F51" s="139">
        <v>10.400646090101478</v>
      </c>
      <c r="G51" s="139">
        <v>8.0655921907370338</v>
      </c>
      <c r="H51" s="139">
        <v>7.7741493732223752</v>
      </c>
      <c r="I51" s="139">
        <v>6.9244004354085469</v>
      </c>
      <c r="J51" s="139">
        <v>6.1659468380209974</v>
      </c>
      <c r="K51" s="139">
        <v>5.9236630499666418</v>
      </c>
      <c r="L51" s="139">
        <v>5.1652094525790933</v>
      </c>
      <c r="M51" s="139">
        <v>4.167983426384354</v>
      </c>
      <c r="N51" s="139">
        <v>3.9573018715544785</v>
      </c>
      <c r="O51" s="139">
        <v>3.5464728396362228</v>
      </c>
      <c r="P51" s="139">
        <v>3.181291477931107</v>
      </c>
      <c r="Q51" s="139">
        <v>2.7423715720355348</v>
      </c>
      <c r="R51" s="139">
        <v>1.9874293338951508</v>
      </c>
      <c r="S51" s="139">
        <v>2.8301555532146492</v>
      </c>
    </row>
    <row r="52" spans="1:19">
      <c r="A52" s="134" t="s">
        <v>43</v>
      </c>
      <c r="B52" s="139">
        <v>100</v>
      </c>
      <c r="C52" s="139">
        <v>8.4142065951933347</v>
      </c>
      <c r="D52" s="139">
        <v>9.4253340785529183</v>
      </c>
      <c r="E52" s="139">
        <v>9.7708449773893609</v>
      </c>
      <c r="F52" s="139">
        <v>9.8470606168385757</v>
      </c>
      <c r="G52" s="139">
        <v>9.0798231797164775</v>
      </c>
      <c r="H52" s="139">
        <v>8.4345307657131254</v>
      </c>
      <c r="I52" s="139">
        <v>7.0321629998475688</v>
      </c>
      <c r="J52" s="139">
        <v>6.1226563690869362</v>
      </c>
      <c r="K52" s="139">
        <v>5.9194146638890297</v>
      </c>
      <c r="L52" s="139">
        <v>5.0200701183882934</v>
      </c>
      <c r="M52" s="139">
        <v>4.2020222549667192</v>
      </c>
      <c r="N52" s="139">
        <v>3.6481886083024238</v>
      </c>
      <c r="O52" s="139">
        <v>3.5618108835933131</v>
      </c>
      <c r="P52" s="139">
        <v>2.855545958030588</v>
      </c>
      <c r="Q52" s="139">
        <v>2.4185762918550888</v>
      </c>
      <c r="R52" s="139">
        <v>1.7021492810324679</v>
      </c>
      <c r="S52" s="139">
        <v>2.5456023576037801</v>
      </c>
    </row>
    <row r="53" spans="1:19">
      <c r="A53" s="134" t="s">
        <v>44</v>
      </c>
      <c r="B53" s="139">
        <v>100</v>
      </c>
      <c r="C53" s="139">
        <v>8.0167970986829555</v>
      </c>
      <c r="D53" s="139">
        <v>8.4367245657568244</v>
      </c>
      <c r="E53" s="139">
        <v>9.9446459247948074</v>
      </c>
      <c r="F53" s="139">
        <v>10.326398167589234</v>
      </c>
      <c r="G53" s="139">
        <v>8.4176369536171016</v>
      </c>
      <c r="H53" s="139">
        <v>7.1005917159763312</v>
      </c>
      <c r="I53" s="139">
        <v>7.4250811223515942</v>
      </c>
      <c r="J53" s="139">
        <v>6.6424890246230204</v>
      </c>
      <c r="K53" s="139">
        <v>7.0242412674174455</v>
      </c>
      <c r="L53" s="139">
        <v>5.7453712540561179</v>
      </c>
      <c r="M53" s="139">
        <v>4.0274861614811988</v>
      </c>
      <c r="N53" s="139">
        <v>3.5121206337087227</v>
      </c>
      <c r="O53" s="139">
        <v>3.0921931666348539</v>
      </c>
      <c r="P53" s="139">
        <v>2.8058789845390342</v>
      </c>
      <c r="Q53" s="139">
        <v>2.3668639053254439</v>
      </c>
      <c r="R53" s="139">
        <v>1.5842718075968696</v>
      </c>
      <c r="S53" s="139">
        <v>3.5312082458484446</v>
      </c>
    </row>
    <row r="54" spans="1:19">
      <c r="A54" s="134" t="s">
        <v>45</v>
      </c>
      <c r="B54" s="139">
        <v>100</v>
      </c>
      <c r="C54" s="139">
        <v>9.3406593406593412</v>
      </c>
      <c r="D54" s="139">
        <v>9.6787827557058321</v>
      </c>
      <c r="E54" s="139">
        <v>9.5942519019442098</v>
      </c>
      <c r="F54" s="139">
        <v>10.270498732037193</v>
      </c>
      <c r="G54" s="139">
        <v>9.2983939137785292</v>
      </c>
      <c r="H54" s="139">
        <v>7.861369399830938</v>
      </c>
      <c r="I54" s="139">
        <v>7.480980557903635</v>
      </c>
      <c r="J54" s="139">
        <v>5.8326289095519863</v>
      </c>
      <c r="K54" s="139">
        <v>4.8605240912933221</v>
      </c>
      <c r="L54" s="139">
        <v>5.0718512256973796</v>
      </c>
      <c r="M54" s="139">
        <v>4.1842772612003376</v>
      </c>
      <c r="N54" s="139">
        <v>3.4234995773457308</v>
      </c>
      <c r="O54" s="139">
        <v>4.1842772612003376</v>
      </c>
      <c r="P54" s="139">
        <v>2.7895181741335588</v>
      </c>
      <c r="Q54" s="139">
        <v>2.6204564666103125</v>
      </c>
      <c r="R54" s="139">
        <v>1.5638207945900255</v>
      </c>
      <c r="S54" s="139">
        <v>1.9442096365173289</v>
      </c>
    </row>
    <row r="55" spans="1:19">
      <c r="A55" s="134" t="s">
        <v>46</v>
      </c>
      <c r="B55" s="139">
        <v>100</v>
      </c>
      <c r="C55" s="139">
        <v>7.642456334466134</v>
      </c>
      <c r="D55" s="139">
        <v>8.4722990595115792</v>
      </c>
      <c r="E55" s="139">
        <v>9.238915672172606</v>
      </c>
      <c r="F55" s="139">
        <v>9.6340788745752004</v>
      </c>
      <c r="G55" s="139">
        <v>7.990199952580415</v>
      </c>
      <c r="H55" s="139">
        <v>7.2077768118232823</v>
      </c>
      <c r="I55" s="139">
        <v>6.3463210305856315</v>
      </c>
      <c r="J55" s="139">
        <v>6.148739429384336</v>
      </c>
      <c r="K55" s="139">
        <v>5.2872836481466843</v>
      </c>
      <c r="L55" s="139">
        <v>4.8921204457440925</v>
      </c>
      <c r="M55" s="139">
        <v>4.4890539792934483</v>
      </c>
      <c r="N55" s="139">
        <v>4.2993756421402036</v>
      </c>
      <c r="O55" s="139">
        <v>4.5838931478700706</v>
      </c>
      <c r="P55" s="139">
        <v>4.085987512842804</v>
      </c>
      <c r="Q55" s="139">
        <v>3.4774361811428123</v>
      </c>
      <c r="R55" s="139">
        <v>2.307753102031139</v>
      </c>
      <c r="S55" s="139">
        <v>3.8963091756895598</v>
      </c>
    </row>
    <row r="56" spans="1:19">
      <c r="A56" s="134" t="s">
        <v>47</v>
      </c>
      <c r="B56" s="139">
        <v>100</v>
      </c>
      <c r="C56" s="139">
        <v>8.3721515800075537</v>
      </c>
      <c r="D56" s="139">
        <v>8.7246632254815566</v>
      </c>
      <c r="E56" s="139">
        <v>9.5178144277980614</v>
      </c>
      <c r="F56" s="139">
        <v>10.445255780771328</v>
      </c>
      <c r="G56" s="139">
        <v>9.312182634604893</v>
      </c>
      <c r="H56" s="139">
        <v>8.632338746905031</v>
      </c>
      <c r="I56" s="139">
        <v>7.0376432078559743</v>
      </c>
      <c r="J56" s="139">
        <v>5.9759117042259433</v>
      </c>
      <c r="K56" s="139">
        <v>5.728314238952537</v>
      </c>
      <c r="L56" s="139">
        <v>5.4555373704309869</v>
      </c>
      <c r="M56" s="139">
        <v>4.4945234797935285</v>
      </c>
      <c r="N56" s="139">
        <v>3.5041336186999033</v>
      </c>
      <c r="O56" s="139">
        <v>3.374040035251165</v>
      </c>
      <c r="P56" s="139">
        <v>2.7445549540475889</v>
      </c>
      <c r="Q56" s="139">
        <v>2.2115909186285618</v>
      </c>
      <c r="R56" s="139">
        <v>1.5695161358009149</v>
      </c>
      <c r="S56" s="139">
        <v>2.8998279407444714</v>
      </c>
    </row>
    <row r="57" spans="1:19">
      <c r="A57" s="134" t="s">
        <v>48</v>
      </c>
      <c r="B57" s="139">
        <v>100</v>
      </c>
      <c r="C57" s="139">
        <v>8.0061823802163836</v>
      </c>
      <c r="D57" s="139">
        <v>8.9180834621329215</v>
      </c>
      <c r="E57" s="139">
        <v>8.8408037094281298</v>
      </c>
      <c r="F57" s="139">
        <v>9.3044822256568782</v>
      </c>
      <c r="G57" s="139">
        <v>8.3925811437403386</v>
      </c>
      <c r="H57" s="139">
        <v>8.253477588871716</v>
      </c>
      <c r="I57" s="139">
        <v>7.2952086553323028</v>
      </c>
      <c r="J57" s="139">
        <v>6.2751159196290569</v>
      </c>
      <c r="K57" s="139">
        <v>6.1514683153013907</v>
      </c>
      <c r="L57" s="139">
        <v>5.3632148377125199</v>
      </c>
      <c r="M57" s="139">
        <v>4.435857805255023</v>
      </c>
      <c r="N57" s="139">
        <v>3.8176197836166921</v>
      </c>
      <c r="O57" s="139">
        <v>3.9258114374034001</v>
      </c>
      <c r="P57" s="139">
        <v>3.3384853168469864</v>
      </c>
      <c r="Q57" s="139">
        <v>3.0139103554868623</v>
      </c>
      <c r="R57" s="139">
        <v>1.9474497681607421</v>
      </c>
      <c r="S57" s="139">
        <v>2.7202472952086554</v>
      </c>
    </row>
    <row r="58" spans="1:19">
      <c r="A58" s="134" t="s">
        <v>49</v>
      </c>
      <c r="B58" s="139">
        <v>100</v>
      </c>
      <c r="C58" s="139">
        <v>8.0913950319673003</v>
      </c>
      <c r="D58" s="139">
        <v>9.5325437585158781</v>
      </c>
      <c r="E58" s="139">
        <v>11.450581700031444</v>
      </c>
      <c r="F58" s="139">
        <v>10.627816790692799</v>
      </c>
      <c r="G58" s="139">
        <v>7.8503301540719006</v>
      </c>
      <c r="H58" s="139">
        <v>6.440624672466198</v>
      </c>
      <c r="I58" s="139">
        <v>5.8641651818467668</v>
      </c>
      <c r="J58" s="139">
        <v>6.2152814170422381</v>
      </c>
      <c r="K58" s="139">
        <v>6.1890787129231741</v>
      </c>
      <c r="L58" s="139">
        <v>5.057121894979562</v>
      </c>
      <c r="M58" s="139">
        <v>4.3077245571743008</v>
      </c>
      <c r="N58" s="139">
        <v>3.8046326380882505</v>
      </c>
      <c r="O58" s="139">
        <v>3.773189393145373</v>
      </c>
      <c r="P58" s="139">
        <v>3.2281731474688184</v>
      </c>
      <c r="Q58" s="139">
        <v>2.6464731160255739</v>
      </c>
      <c r="R58" s="139">
        <v>1.9704433497536946</v>
      </c>
      <c r="S58" s="139">
        <v>2.9504244838067288</v>
      </c>
    </row>
    <row r="59" spans="1:19">
      <c r="A59" s="134" t="s">
        <v>50</v>
      </c>
      <c r="B59" s="139">
        <v>100</v>
      </c>
      <c r="C59" s="139">
        <v>8.4894946053378764</v>
      </c>
      <c r="D59" s="139">
        <v>9.0573537762634864</v>
      </c>
      <c r="E59" s="139">
        <v>10.107893242475866</v>
      </c>
      <c r="F59" s="139">
        <v>10.136286201022147</v>
      </c>
      <c r="G59" s="139">
        <v>9.369676320272573</v>
      </c>
      <c r="H59" s="139">
        <v>9.1425326519023287</v>
      </c>
      <c r="I59" s="139">
        <v>7.836456558773425</v>
      </c>
      <c r="J59" s="139">
        <v>5.8205565019875065</v>
      </c>
      <c r="K59" s="139">
        <v>5.6218057921635438</v>
      </c>
      <c r="L59" s="139">
        <v>4.5996592844974451</v>
      </c>
      <c r="M59" s="139">
        <v>4.202157864849517</v>
      </c>
      <c r="N59" s="139">
        <v>3.8898353208404317</v>
      </c>
      <c r="O59" s="139">
        <v>3.5491198182850652</v>
      </c>
      <c r="P59" s="139">
        <v>2.4134014764338447</v>
      </c>
      <c r="Q59" s="139">
        <v>2.1862578080636004</v>
      </c>
      <c r="R59" s="139">
        <v>1.1357183418512209</v>
      </c>
      <c r="S59" s="139">
        <v>2.4417944349801251</v>
      </c>
    </row>
    <row r="60" spans="1:19">
      <c r="A60" s="134" t="s">
        <v>51</v>
      </c>
      <c r="B60" s="139">
        <v>100</v>
      </c>
      <c r="C60" s="139">
        <v>7.3360955398488912</v>
      </c>
      <c r="D60" s="139">
        <v>8.1525712893005107</v>
      </c>
      <c r="E60" s="139">
        <v>10.40701925420424</v>
      </c>
      <c r="F60" s="139">
        <v>10.138922739458932</v>
      </c>
      <c r="G60" s="139">
        <v>8.0916402632220326</v>
      </c>
      <c r="H60" s="139">
        <v>7.1411162563977575</v>
      </c>
      <c r="I60" s="139">
        <v>6.032171581769437</v>
      </c>
      <c r="J60" s="139">
        <v>6.3855715330246161</v>
      </c>
      <c r="K60" s="139">
        <v>6.0077991713380454</v>
      </c>
      <c r="L60" s="139">
        <v>5.8250060931026075</v>
      </c>
      <c r="M60" s="139">
        <v>4.6551303923958081</v>
      </c>
      <c r="N60" s="139">
        <v>4.5576407506702417</v>
      </c>
      <c r="O60" s="139">
        <v>4.1676821837679752</v>
      </c>
      <c r="P60" s="139">
        <v>3.6071167438459666</v>
      </c>
      <c r="Q60" s="139">
        <v>2.4981720692176457</v>
      </c>
      <c r="R60" s="139">
        <v>1.8157445771386789</v>
      </c>
      <c r="S60" s="139">
        <v>3.1805995612966118</v>
      </c>
    </row>
    <row r="61" spans="1:19">
      <c r="A61" s="134" t="s">
        <v>52</v>
      </c>
      <c r="B61" s="139">
        <v>100</v>
      </c>
      <c r="C61" s="139">
        <v>7.4318303332739273</v>
      </c>
      <c r="D61" s="139">
        <v>8.3229370878631261</v>
      </c>
      <c r="E61" s="139">
        <v>9.730885760114063</v>
      </c>
      <c r="F61" s="139">
        <v>10.354660488326502</v>
      </c>
      <c r="G61" s="139">
        <v>8.946711816075565</v>
      </c>
      <c r="H61" s="139">
        <v>7.6991623596506864</v>
      </c>
      <c r="I61" s="139">
        <v>6.6476563892354301</v>
      </c>
      <c r="J61" s="139">
        <v>5.8100160399215826</v>
      </c>
      <c r="K61" s="139">
        <v>5.8991267153805023</v>
      </c>
      <c r="L61" s="139">
        <v>5.9347709855640707</v>
      </c>
      <c r="M61" s="139">
        <v>5.1327749064337906</v>
      </c>
      <c r="N61" s="139">
        <v>4.4020673676706474</v>
      </c>
      <c r="O61" s="139">
        <v>3.6178934236321512</v>
      </c>
      <c r="P61" s="139">
        <v>2.9584744252361435</v>
      </c>
      <c r="Q61" s="139">
        <v>2.5485653181251116</v>
      </c>
      <c r="R61" s="139">
        <v>1.6396364284441276</v>
      </c>
      <c r="S61" s="139">
        <v>2.922830155052575</v>
      </c>
    </row>
    <row r="62" spans="1:19">
      <c r="A62" s="134" t="s">
        <v>53</v>
      </c>
      <c r="B62" s="139">
        <v>100</v>
      </c>
      <c r="C62" s="139">
        <v>7.5959531074353617</v>
      </c>
      <c r="D62" s="139">
        <v>8.4470852738076125</v>
      </c>
      <c r="E62" s="139">
        <v>8.527380761201222</v>
      </c>
      <c r="F62" s="139">
        <v>9.7960494620202336</v>
      </c>
      <c r="G62" s="139">
        <v>9.7478721695840687</v>
      </c>
      <c r="H62" s="139">
        <v>8.3346715914565603</v>
      </c>
      <c r="I62" s="139">
        <v>8.0937851292757355</v>
      </c>
      <c r="J62" s="139">
        <v>5.9900433595631926</v>
      </c>
      <c r="K62" s="139">
        <v>6.5842299662758954</v>
      </c>
      <c r="L62" s="139">
        <v>5.6046250200738719</v>
      </c>
      <c r="M62" s="139">
        <v>5.1067929982334999</v>
      </c>
      <c r="N62" s="139">
        <v>3.9344788822868155</v>
      </c>
      <c r="O62" s="139">
        <v>2.9709330335635138</v>
      </c>
      <c r="P62" s="139">
        <v>2.5855146940741931</v>
      </c>
      <c r="Q62" s="139">
        <v>2.3928055243295328</v>
      </c>
      <c r="R62" s="139">
        <v>1.6059097478721696</v>
      </c>
      <c r="S62" s="139">
        <v>2.681869278946523</v>
      </c>
    </row>
    <row r="63" spans="1:19">
      <c r="A63" s="134" t="s">
        <v>54</v>
      </c>
      <c r="B63" s="139">
        <v>100</v>
      </c>
      <c r="C63" s="139">
        <v>8.3609663666508762</v>
      </c>
      <c r="D63" s="139">
        <v>8.609663666508764</v>
      </c>
      <c r="E63" s="139">
        <v>9.2314069161534817</v>
      </c>
      <c r="F63" s="139">
        <v>10.374230222643297</v>
      </c>
      <c r="G63" s="139">
        <v>9.255092373282805</v>
      </c>
      <c r="H63" s="139">
        <v>8.4912363808621514</v>
      </c>
      <c r="I63" s="139">
        <v>6.886546660350545</v>
      </c>
      <c r="J63" s="139">
        <v>6.6911416390336331</v>
      </c>
      <c r="K63" s="139">
        <v>5.9924206537186162</v>
      </c>
      <c r="L63" s="139">
        <v>5.6549028896257703</v>
      </c>
      <c r="M63" s="139">
        <v>4.1745618190431069</v>
      </c>
      <c r="N63" s="139">
        <v>3.523211747986736</v>
      </c>
      <c r="O63" s="139">
        <v>3.6594031264803406</v>
      </c>
      <c r="P63" s="139">
        <v>2.9547607768829938</v>
      </c>
      <c r="Q63" s="139">
        <v>2.2560397915679773</v>
      </c>
      <c r="R63" s="139">
        <v>1.4803410705826623</v>
      </c>
      <c r="S63" s="139">
        <v>2.4040738986262435</v>
      </c>
    </row>
    <row r="64" spans="1:19">
      <c r="A64" s="134" t="s">
        <v>55</v>
      </c>
      <c r="B64" s="139">
        <v>100</v>
      </c>
      <c r="C64" s="139">
        <v>8.2820258192651437</v>
      </c>
      <c r="D64" s="139">
        <v>8.1231380337636558</v>
      </c>
      <c r="E64" s="139">
        <v>8.6395233366434958</v>
      </c>
      <c r="F64" s="139">
        <v>9.6127110228401182</v>
      </c>
      <c r="G64" s="139">
        <v>8.5799404170804365</v>
      </c>
      <c r="H64" s="139">
        <v>7.5670307845084412</v>
      </c>
      <c r="I64" s="139">
        <v>7.0903674280039723</v>
      </c>
      <c r="J64" s="139">
        <v>6.4945382323733867</v>
      </c>
      <c r="K64" s="139">
        <v>5.7994041708043698</v>
      </c>
      <c r="L64" s="139">
        <v>5.9582919563058594</v>
      </c>
      <c r="M64" s="139">
        <v>4.9056603773584913</v>
      </c>
      <c r="N64" s="139">
        <v>3.9126117179741806</v>
      </c>
      <c r="O64" s="139">
        <v>4.1708043694141015</v>
      </c>
      <c r="P64" s="139">
        <v>3.6345580933465738</v>
      </c>
      <c r="Q64" s="139">
        <v>2.5223435948361468</v>
      </c>
      <c r="R64" s="139">
        <v>1.8669314796425025</v>
      </c>
      <c r="S64" s="139">
        <v>2.840119165839126</v>
      </c>
    </row>
    <row r="65" spans="1:19">
      <c r="A65" s="134" t="s">
        <v>56</v>
      </c>
      <c r="B65" s="139">
        <v>100</v>
      </c>
      <c r="C65" s="139">
        <v>7.321923195738461</v>
      </c>
      <c r="D65" s="139">
        <v>7.7528536160513788</v>
      </c>
      <c r="E65" s="139">
        <v>8.6785752298079242</v>
      </c>
      <c r="F65" s="139">
        <v>9.0253963391681999</v>
      </c>
      <c r="G65" s="139">
        <v>9.6053352301194401</v>
      </c>
      <c r="H65" s="139">
        <v>9.3151061880050783</v>
      </c>
      <c r="I65" s="139">
        <v>8.2357033641128403</v>
      </c>
      <c r="J65" s="139">
        <v>7.1196974141578817</v>
      </c>
      <c r="K65" s="139">
        <v>6.8582835989439612</v>
      </c>
      <c r="L65" s="139">
        <v>6.1303746239093693</v>
      </c>
      <c r="M65" s="139">
        <v>4.8708117327296847</v>
      </c>
      <c r="N65" s="139">
        <v>3.970790186208669</v>
      </c>
      <c r="O65" s="139">
        <v>3.3230965725455786</v>
      </c>
      <c r="P65" s="139">
        <v>2.4093164041711987</v>
      </c>
      <c r="Q65" s="139">
        <v>2.0495154628737864</v>
      </c>
      <c r="R65" s="139">
        <v>1.3358843029700451</v>
      </c>
      <c r="S65" s="139">
        <v>1.9973365384864998</v>
      </c>
    </row>
    <row r="66" spans="1:19">
      <c r="A66" s="134" t="s">
        <v>57</v>
      </c>
      <c r="B66" s="139">
        <v>100</v>
      </c>
      <c r="C66" s="139">
        <v>8.5186000440237741</v>
      </c>
      <c r="D66" s="139">
        <v>9.0688972044904261</v>
      </c>
      <c r="E66" s="139">
        <v>9.2449922958397526</v>
      </c>
      <c r="F66" s="139">
        <v>9.8393132291437375</v>
      </c>
      <c r="G66" s="139">
        <v>8.2764692934184456</v>
      </c>
      <c r="H66" s="139">
        <v>7.9242791107197883</v>
      </c>
      <c r="I66" s="139">
        <v>7.5500770416024654</v>
      </c>
      <c r="J66" s="139">
        <v>6.1853400836451682</v>
      </c>
      <c r="K66" s="139">
        <v>6.7796610169491522</v>
      </c>
      <c r="L66" s="139">
        <v>5.5690072639225177</v>
      </c>
      <c r="M66" s="139">
        <v>4.3143297380585519</v>
      </c>
      <c r="N66" s="139">
        <v>3.7640325775918999</v>
      </c>
      <c r="O66" s="139">
        <v>3.6759850319172354</v>
      </c>
      <c r="P66" s="139">
        <v>2.9495927801012547</v>
      </c>
      <c r="Q66" s="139">
        <v>2.201188641866608</v>
      </c>
      <c r="R66" s="139">
        <v>1.8710103455866167</v>
      </c>
      <c r="S66" s="139">
        <v>2.2672243011226065</v>
      </c>
    </row>
    <row r="67" spans="1:19">
      <c r="A67" s="134" t="s">
        <v>58</v>
      </c>
      <c r="B67" s="139">
        <v>100</v>
      </c>
      <c r="C67" s="139">
        <v>8.3389612477890331</v>
      </c>
      <c r="D67" s="139">
        <v>8.6637723106608782</v>
      </c>
      <c r="E67" s="139">
        <v>9.5996140858658947</v>
      </c>
      <c r="F67" s="139">
        <v>8.8728091333011747</v>
      </c>
      <c r="G67" s="139">
        <v>8.9049686444766039</v>
      </c>
      <c r="H67" s="139">
        <v>8.4450876346679529</v>
      </c>
      <c r="I67" s="139">
        <v>7.9241035536259847</v>
      </c>
      <c r="J67" s="139">
        <v>6.4190384306158546</v>
      </c>
      <c r="K67" s="139">
        <v>6.2421611191509889</v>
      </c>
      <c r="L67" s="139">
        <v>5.4092297797073483</v>
      </c>
      <c r="M67" s="139">
        <v>4.2579192796269494</v>
      </c>
      <c r="N67" s="139">
        <v>3.6726161762341212</v>
      </c>
      <c r="O67" s="139">
        <v>3.4700112558289113</v>
      </c>
      <c r="P67" s="139">
        <v>2.8943560057887119</v>
      </c>
      <c r="Q67" s="139">
        <v>2.5373854317414373</v>
      </c>
      <c r="R67" s="139">
        <v>1.6433510210644799</v>
      </c>
      <c r="S67" s="139">
        <v>2.7046148898536742</v>
      </c>
    </row>
    <row r="68" spans="1:19">
      <c r="A68" s="134" t="s">
        <v>59</v>
      </c>
      <c r="B68" s="139">
        <v>100</v>
      </c>
      <c r="C68" s="139">
        <v>8.4261288908373526</v>
      </c>
      <c r="D68" s="139">
        <v>9.0398947829899168</v>
      </c>
      <c r="E68" s="139">
        <v>10.591845681718544</v>
      </c>
      <c r="F68" s="139">
        <v>11.056554142919772</v>
      </c>
      <c r="G68" s="139">
        <v>8.0227970188513815</v>
      </c>
      <c r="H68" s="139">
        <v>7.2512056115738712</v>
      </c>
      <c r="I68" s="139">
        <v>5.9359929855326614</v>
      </c>
      <c r="J68" s="139">
        <v>5.6466462078035944</v>
      </c>
      <c r="K68" s="139">
        <v>5.9710653222270933</v>
      </c>
      <c r="L68" s="139">
        <v>4.7873739587900044</v>
      </c>
      <c r="M68" s="139">
        <v>4.2875931608943443</v>
      </c>
      <c r="N68" s="139">
        <v>4.4541867601928979</v>
      </c>
      <c r="O68" s="139">
        <v>4.0420868040333184</v>
      </c>
      <c r="P68" s="139">
        <v>3.4107847435335383</v>
      </c>
      <c r="Q68" s="139">
        <v>2.6830337571240683</v>
      </c>
      <c r="R68" s="139">
        <v>1.692240245506357</v>
      </c>
      <c r="S68" s="139">
        <v>2.7005699254712847</v>
      </c>
    </row>
    <row r="69" spans="1:19">
      <c r="A69" s="134" t="s">
        <v>60</v>
      </c>
      <c r="B69" s="139">
        <v>100</v>
      </c>
      <c r="C69" s="139">
        <v>8.3094555873925504</v>
      </c>
      <c r="D69" s="139">
        <v>8.76313276026743</v>
      </c>
      <c r="E69" s="139">
        <v>11.258357211079275</v>
      </c>
      <c r="F69" s="139">
        <v>11.437440305635148</v>
      </c>
      <c r="G69" s="139">
        <v>8.5959885386819472</v>
      </c>
      <c r="H69" s="139">
        <v>7.1752626552053487</v>
      </c>
      <c r="I69" s="139">
        <v>6.1246418338108883</v>
      </c>
      <c r="J69" s="139">
        <v>5.8381088825214897</v>
      </c>
      <c r="K69" s="139">
        <v>6.0530085959885387</v>
      </c>
      <c r="L69" s="139">
        <v>4.7755491881566376</v>
      </c>
      <c r="M69" s="139">
        <v>4.1547277936962752</v>
      </c>
      <c r="N69" s="139">
        <v>4.2502387774594075</v>
      </c>
      <c r="O69" s="139">
        <v>3.8920725883476601</v>
      </c>
      <c r="P69" s="139">
        <v>2.9250238777459407</v>
      </c>
      <c r="Q69" s="139">
        <v>2.2325692454632282</v>
      </c>
      <c r="R69" s="139">
        <v>1.5401146131805159</v>
      </c>
      <c r="S69" s="139">
        <v>2.6743075453677174</v>
      </c>
    </row>
    <row r="70" spans="1:19">
      <c r="A70" s="134" t="s">
        <v>61</v>
      </c>
      <c r="B70" s="139">
        <v>100</v>
      </c>
      <c r="C70" s="139">
        <v>9.4837863614687645</v>
      </c>
      <c r="D70" s="139">
        <v>10.216976633285647</v>
      </c>
      <c r="E70" s="139">
        <v>10.067954220314736</v>
      </c>
      <c r="F70" s="139">
        <v>9.8235574630424409</v>
      </c>
      <c r="G70" s="139">
        <v>10.091797806390082</v>
      </c>
      <c r="H70" s="139">
        <v>8.8459704339532674</v>
      </c>
      <c r="I70" s="139">
        <v>7.4511206485455412</v>
      </c>
      <c r="J70" s="139">
        <v>5.8893657606103957</v>
      </c>
      <c r="K70" s="139">
        <v>5.5317119694802095</v>
      </c>
      <c r="L70" s="139">
        <v>4.7389127324749643</v>
      </c>
      <c r="M70" s="139">
        <v>3.6421077730090601</v>
      </c>
      <c r="N70" s="139">
        <v>3.3202193609918931</v>
      </c>
      <c r="O70" s="139">
        <v>3.010252742012399</v>
      </c>
      <c r="P70" s="139">
        <v>2.4260848831664279</v>
      </c>
      <c r="Q70" s="139">
        <v>2.1757272293752981</v>
      </c>
      <c r="R70" s="139">
        <v>1.2339055793991416</v>
      </c>
      <c r="S70" s="139">
        <v>2.0505484024797327</v>
      </c>
    </row>
    <row r="71" spans="1:19">
      <c r="A71" s="134" t="s">
        <v>62</v>
      </c>
      <c r="B71" s="139">
        <v>100</v>
      </c>
      <c r="C71" s="139">
        <v>8.3359073359073363</v>
      </c>
      <c r="D71" s="139">
        <v>8.9652509652509647</v>
      </c>
      <c r="E71" s="139">
        <v>9.4054054054054053</v>
      </c>
      <c r="F71" s="139">
        <v>9.4208494208494216</v>
      </c>
      <c r="G71" s="139">
        <v>9.1814671814671822</v>
      </c>
      <c r="H71" s="139">
        <v>8.6138996138996138</v>
      </c>
      <c r="I71" s="139">
        <v>7.5366795366795376</v>
      </c>
      <c r="J71" s="139">
        <v>7.0733590733590725</v>
      </c>
      <c r="K71" s="139">
        <v>6.3822393822393826</v>
      </c>
      <c r="L71" s="139">
        <v>5.4285714285714288</v>
      </c>
      <c r="M71" s="139">
        <v>4.2895752895752901</v>
      </c>
      <c r="N71" s="139">
        <v>3.3204633204633205</v>
      </c>
      <c r="O71" s="139">
        <v>3.5752895752895753</v>
      </c>
      <c r="P71" s="139">
        <v>2.6872586872586872</v>
      </c>
      <c r="Q71" s="139">
        <v>2.2471042471042471</v>
      </c>
      <c r="R71" s="139">
        <v>1.3706563706563706</v>
      </c>
      <c r="S71" s="139">
        <v>2.1660231660231659</v>
      </c>
    </row>
    <row r="72" spans="1:19">
      <c r="A72" s="134" t="s">
        <v>63</v>
      </c>
      <c r="B72" s="139">
        <v>100</v>
      </c>
      <c r="C72" s="139">
        <v>8.8916806253489682</v>
      </c>
      <c r="D72" s="139">
        <v>9.3383584589614745</v>
      </c>
      <c r="E72" s="139">
        <v>10.510887772194305</v>
      </c>
      <c r="F72" s="139">
        <v>9.2127303182579574</v>
      </c>
      <c r="G72" s="139">
        <v>8.9614740368509214</v>
      </c>
      <c r="H72" s="139">
        <v>7.7889447236180906</v>
      </c>
      <c r="I72" s="139">
        <v>7.1049692908989392</v>
      </c>
      <c r="J72" s="139">
        <v>5.9463986599664995</v>
      </c>
      <c r="K72" s="139">
        <v>5.2763819095477382</v>
      </c>
      <c r="L72" s="139">
        <v>5.2205471803461752</v>
      </c>
      <c r="M72" s="139">
        <v>3.8386376326074818</v>
      </c>
      <c r="N72" s="139">
        <v>4.1317699609156895</v>
      </c>
      <c r="O72" s="139">
        <v>4.1317699609156895</v>
      </c>
      <c r="P72" s="139">
        <v>2.5404801786711335</v>
      </c>
      <c r="Q72" s="139">
        <v>2.6521496370742601</v>
      </c>
      <c r="R72" s="139">
        <v>1.7169179229480735</v>
      </c>
      <c r="S72" s="139">
        <v>2.7359017308766056</v>
      </c>
    </row>
    <row r="73" spans="1:19">
      <c r="A73" s="134" t="s">
        <v>64</v>
      </c>
      <c r="B73" s="139">
        <v>100</v>
      </c>
      <c r="C73" s="139">
        <v>7.2934428770733222</v>
      </c>
      <c r="D73" s="139">
        <v>9.4869012556192835</v>
      </c>
      <c r="E73" s="139">
        <v>10.331731514493878</v>
      </c>
      <c r="F73" s="139">
        <v>10.556502867772439</v>
      </c>
      <c r="G73" s="139">
        <v>8.1150209269880627</v>
      </c>
      <c r="H73" s="139">
        <v>7.3554487676329243</v>
      </c>
      <c r="I73" s="139">
        <v>6.8826538521159515</v>
      </c>
      <c r="J73" s="139">
        <v>7.1771818322740657</v>
      </c>
      <c r="K73" s="139">
        <v>6.1230816927608123</v>
      </c>
      <c r="L73" s="139">
        <v>4.8519609362889478</v>
      </c>
      <c r="M73" s="139">
        <v>4.1698961401333126</v>
      </c>
      <c r="N73" s="139">
        <v>3.4723298713377773</v>
      </c>
      <c r="O73" s="139">
        <v>3.7203534335761903</v>
      </c>
      <c r="P73" s="139">
        <v>3.1778018911796622</v>
      </c>
      <c r="Q73" s="139">
        <v>2.495737095024027</v>
      </c>
      <c r="R73" s="139">
        <v>1.8989303983878467</v>
      </c>
      <c r="S73" s="139">
        <v>2.8910246473414976</v>
      </c>
    </row>
    <row r="74" spans="1:19">
      <c r="A74" s="134" t="s">
        <v>65</v>
      </c>
      <c r="B74" s="139">
        <v>100</v>
      </c>
      <c r="C74" s="139">
        <v>8.817403378847489</v>
      </c>
      <c r="D74" s="139">
        <v>8.8636889608886822</v>
      </c>
      <c r="E74" s="139">
        <v>11.293682018051376</v>
      </c>
      <c r="F74" s="139">
        <v>10.483684332330478</v>
      </c>
      <c r="G74" s="139">
        <v>8.724832214765101</v>
      </c>
      <c r="H74" s="139">
        <v>7.7528349919000235</v>
      </c>
      <c r="I74" s="139">
        <v>6.1328396204582276</v>
      </c>
      <c r="J74" s="139">
        <v>6.4336959037259884</v>
      </c>
      <c r="K74" s="139">
        <v>5.8088405461698684</v>
      </c>
      <c r="L74" s="139">
        <v>5.5542698449432999</v>
      </c>
      <c r="M74" s="139">
        <v>4.0268456375838921</v>
      </c>
      <c r="N74" s="139">
        <v>3.4019902800277717</v>
      </c>
      <c r="O74" s="139">
        <v>3.5177042351307564</v>
      </c>
      <c r="P74" s="139">
        <v>2.4994214302244853</v>
      </c>
      <c r="Q74" s="139">
        <v>2.6845637583892619</v>
      </c>
      <c r="R74" s="139">
        <v>1.6199953714417958</v>
      </c>
      <c r="S74" s="139">
        <v>2.3837074751214997</v>
      </c>
    </row>
    <row r="75" spans="1:19">
      <c r="A75" s="134" t="s">
        <v>66</v>
      </c>
      <c r="B75" s="139">
        <v>100</v>
      </c>
      <c r="C75" s="139">
        <v>8.3166332665330653</v>
      </c>
      <c r="D75" s="139">
        <v>9.2585170340681362</v>
      </c>
      <c r="E75" s="139">
        <v>9.5591182364729459</v>
      </c>
      <c r="F75" s="139">
        <v>8.877755511022043</v>
      </c>
      <c r="G75" s="139">
        <v>8.837675350701403</v>
      </c>
      <c r="H75" s="139">
        <v>8.1963927855711418</v>
      </c>
      <c r="I75" s="139">
        <v>7.0741482965931874</v>
      </c>
      <c r="J75" s="139">
        <v>6.513026052104208</v>
      </c>
      <c r="K75" s="139">
        <v>6.2525050100200401</v>
      </c>
      <c r="L75" s="139">
        <v>4.6893787575150299</v>
      </c>
      <c r="M75" s="139">
        <v>3.8677354709418839</v>
      </c>
      <c r="N75" s="139">
        <v>4.0681362725450896</v>
      </c>
      <c r="O75" s="139">
        <v>4.0681362725450896</v>
      </c>
      <c r="P75" s="139">
        <v>3.4669338677354706</v>
      </c>
      <c r="Q75" s="139">
        <v>2.6252505010020037</v>
      </c>
      <c r="R75" s="139">
        <v>1.9438877755511021</v>
      </c>
      <c r="S75" s="139">
        <v>2.3847695390781563</v>
      </c>
    </row>
    <row r="76" spans="1:19">
      <c r="A76" s="134" t="s">
        <v>67</v>
      </c>
      <c r="B76" s="139">
        <v>100</v>
      </c>
      <c r="C76" s="139">
        <v>8.4516373272761687</v>
      </c>
      <c r="D76" s="139">
        <v>9.4169979178497059</v>
      </c>
      <c r="E76" s="139">
        <v>11.20575430626538</v>
      </c>
      <c r="F76" s="139">
        <v>11.555934128336173</v>
      </c>
      <c r="G76" s="139">
        <v>8.6598523566155592</v>
      </c>
      <c r="H76" s="139">
        <v>7.5146696952489114</v>
      </c>
      <c r="I76" s="139">
        <v>6.8237743706227523</v>
      </c>
      <c r="J76" s="139">
        <v>5.886806738595495</v>
      </c>
      <c r="K76" s="139">
        <v>5.0539466212379329</v>
      </c>
      <c r="L76" s="139">
        <v>4.6848381601362865</v>
      </c>
      <c r="M76" s="139">
        <v>4.0885860306643949</v>
      </c>
      <c r="N76" s="139">
        <v>3.927692598902139</v>
      </c>
      <c r="O76" s="139">
        <v>3.501798220707931</v>
      </c>
      <c r="P76" s="139">
        <v>2.3944728374029904</v>
      </c>
      <c r="Q76" s="139">
        <v>2.5932235472269545</v>
      </c>
      <c r="R76" s="139">
        <v>1.5994699981071361</v>
      </c>
      <c r="S76" s="139">
        <v>2.6405451448040886</v>
      </c>
    </row>
    <row r="77" spans="1:19">
      <c r="A77" s="134" t="s">
        <v>68</v>
      </c>
      <c r="B77" s="139">
        <v>100</v>
      </c>
      <c r="C77" s="139">
        <v>7.0857457954232146</v>
      </c>
      <c r="D77" s="139">
        <v>8.2988695891921704</v>
      </c>
      <c r="E77" s="139">
        <v>9.3189964157706093</v>
      </c>
      <c r="F77" s="139">
        <v>9.0984284532671627</v>
      </c>
      <c r="G77" s="139">
        <v>8.6021505376344098</v>
      </c>
      <c r="H77" s="139">
        <v>8.3815825751309614</v>
      </c>
      <c r="I77" s="139">
        <v>7.6095947063688998</v>
      </c>
      <c r="J77" s="139">
        <v>7.0857457954232146</v>
      </c>
      <c r="K77" s="139">
        <v>6.7548938516680455</v>
      </c>
      <c r="L77" s="139">
        <v>5.5693410532120211</v>
      </c>
      <c r="M77" s="139">
        <v>4.4665012406947886</v>
      </c>
      <c r="N77" s="139">
        <v>3.2533774469258341</v>
      </c>
      <c r="O77" s="139">
        <v>3.7496553625585882</v>
      </c>
      <c r="P77" s="139">
        <v>2.6743865453542872</v>
      </c>
      <c r="Q77" s="139">
        <v>3.0052384891094568</v>
      </c>
      <c r="R77" s="139">
        <v>2.3986765922249793</v>
      </c>
      <c r="S77" s="139">
        <v>2.6468155500413566</v>
      </c>
    </row>
    <row r="78" spans="1:19">
      <c r="A78" s="134" t="s">
        <v>69</v>
      </c>
      <c r="B78" s="139">
        <v>100</v>
      </c>
      <c r="C78" s="139">
        <v>9.3705965241897609</v>
      </c>
      <c r="D78" s="139">
        <v>9.3529826209488025</v>
      </c>
      <c r="E78" s="139">
        <v>9.5467355565993426</v>
      </c>
      <c r="F78" s="139">
        <v>9.1827148896195396</v>
      </c>
      <c r="G78" s="139">
        <v>8.9185063410051661</v>
      </c>
      <c r="H78" s="139">
        <v>8.0025833724753408</v>
      </c>
      <c r="I78" s="139">
        <v>7.3978393612024425</v>
      </c>
      <c r="J78" s="139">
        <v>6.710897134805073</v>
      </c>
      <c r="K78" s="139">
        <v>5.6892907468294975</v>
      </c>
      <c r="L78" s="139">
        <v>5.0140911225927667</v>
      </c>
      <c r="M78" s="139">
        <v>4.0394551432597465</v>
      </c>
      <c r="N78" s="139">
        <v>3.5227806481916395</v>
      </c>
      <c r="O78" s="139">
        <v>3.6813057773602629</v>
      </c>
      <c r="P78" s="139">
        <v>2.6949271958666041</v>
      </c>
      <c r="Q78" s="139">
        <v>2.6362141850634102</v>
      </c>
      <c r="R78" s="139">
        <v>1.6733208078910287</v>
      </c>
      <c r="S78" s="139">
        <v>2.5657585720995773</v>
      </c>
    </row>
    <row r="79" spans="1:19">
      <c r="A79" s="134" t="s">
        <v>70</v>
      </c>
      <c r="B79" s="139">
        <v>100</v>
      </c>
      <c r="C79" s="139">
        <v>8.7595759498568437</v>
      </c>
      <c r="D79" s="139">
        <v>8.7827903737522242</v>
      </c>
      <c r="E79" s="139">
        <v>9.7500580360597393</v>
      </c>
      <c r="F79" s="139">
        <v>9.401841677629033</v>
      </c>
      <c r="G79" s="139">
        <v>9.4327942428228742</v>
      </c>
      <c r="H79" s="139">
        <v>8.2875493306507764</v>
      </c>
      <c r="I79" s="139">
        <v>7.4440919291186267</v>
      </c>
      <c r="J79" s="139">
        <v>6.6238489514818548</v>
      </c>
      <c r="K79" s="139">
        <v>5.8190822564420026</v>
      </c>
      <c r="L79" s="139">
        <v>5.3315793546390156</v>
      </c>
      <c r="M79" s="139">
        <v>4.0315716164977173</v>
      </c>
      <c r="N79" s="139">
        <v>3.7684748123500733</v>
      </c>
      <c r="O79" s="139">
        <v>3.4744254430085895</v>
      </c>
      <c r="P79" s="139">
        <v>2.7702545848487192</v>
      </c>
      <c r="Q79" s="139">
        <v>2.2595372591503522</v>
      </c>
      <c r="R79" s="139">
        <v>1.5785808248858624</v>
      </c>
      <c r="S79" s="139">
        <v>2.4839433568056952</v>
      </c>
    </row>
    <row r="80" spans="1:19">
      <c r="A80" s="134" t="s">
        <v>71</v>
      </c>
      <c r="B80" s="139">
        <v>100</v>
      </c>
      <c r="C80" s="139">
        <v>7.8491558868669156</v>
      </c>
      <c r="D80" s="139">
        <v>8.7846232551341075</v>
      </c>
      <c r="E80" s="139">
        <v>10.207313211040464</v>
      </c>
      <c r="F80" s="139">
        <v>10.182952081658506</v>
      </c>
      <c r="G80" s="139">
        <v>9.1524763088016758</v>
      </c>
      <c r="H80" s="139">
        <v>8.0367365831079915</v>
      </c>
      <c r="I80" s="139">
        <v>7.125630344222758</v>
      </c>
      <c r="J80" s="139">
        <v>6.9331774221052882</v>
      </c>
      <c r="K80" s="139">
        <v>6.5507076908085464</v>
      </c>
      <c r="L80" s="139">
        <v>5.2912373017613099</v>
      </c>
      <c r="M80" s="139">
        <v>4.1608808984384513</v>
      </c>
      <c r="N80" s="139">
        <v>3.5421082121367147</v>
      </c>
      <c r="O80" s="139">
        <v>3.6200638261589804</v>
      </c>
      <c r="P80" s="139">
        <v>2.7235742649029211</v>
      </c>
      <c r="Q80" s="139">
        <v>2.2119905478817996</v>
      </c>
      <c r="R80" s="139">
        <v>1.4105093912153768</v>
      </c>
      <c r="S80" s="139">
        <v>2.2168627737581916</v>
      </c>
    </row>
    <row r="81" spans="1:19">
      <c r="A81" s="134" t="s">
        <v>72</v>
      </c>
      <c r="B81" s="139">
        <v>100</v>
      </c>
      <c r="C81" s="139">
        <v>8.6400091007337458</v>
      </c>
      <c r="D81" s="139">
        <v>9.1860531255332454</v>
      </c>
      <c r="E81" s="139">
        <v>9.2201808770832141</v>
      </c>
      <c r="F81" s="139">
        <v>9.874296115124281</v>
      </c>
      <c r="G81" s="139">
        <v>9.0097264091917406</v>
      </c>
      <c r="H81" s="139">
        <v>7.4853535066264714</v>
      </c>
      <c r="I81" s="139">
        <v>6.996189067743587</v>
      </c>
      <c r="J81" s="139">
        <v>6.1771230305443376</v>
      </c>
      <c r="K81" s="139">
        <v>5.5343837096865931</v>
      </c>
      <c r="L81" s="139">
        <v>5.1817302770035836</v>
      </c>
      <c r="M81" s="139">
        <v>4.1806495648711683</v>
      </c>
      <c r="N81" s="139">
        <v>3.64029349866333</v>
      </c>
      <c r="O81" s="139">
        <v>3.9303793868380636</v>
      </c>
      <c r="P81" s="139">
        <v>3.0089300949889082</v>
      </c>
      <c r="Q81" s="139">
        <v>3.0828735566805077</v>
      </c>
      <c r="R81" s="139">
        <v>1.9509697969398783</v>
      </c>
      <c r="S81" s="139">
        <v>2.9008588817473409</v>
      </c>
    </row>
    <row r="82" spans="1:19" ht="22.5" customHeight="1">
      <c r="A82" s="134" t="s">
        <v>73</v>
      </c>
      <c r="B82" s="139">
        <v>100</v>
      </c>
      <c r="C82" s="139">
        <v>9.0592334494773521</v>
      </c>
      <c r="D82" s="139">
        <v>8.7108013937282234</v>
      </c>
      <c r="E82" s="139">
        <v>10.569105691056912</v>
      </c>
      <c r="F82" s="139">
        <v>10.046457607433217</v>
      </c>
      <c r="G82" s="139">
        <v>8.8850174216027877</v>
      </c>
      <c r="H82" s="139">
        <v>8.7688734030197448</v>
      </c>
      <c r="I82" s="139">
        <v>7.1428571428571423</v>
      </c>
      <c r="J82" s="139">
        <v>7.1428571428571423</v>
      </c>
      <c r="K82" s="139">
        <v>5.4587688734030202</v>
      </c>
      <c r="L82" s="139">
        <v>5.6910569105691051</v>
      </c>
      <c r="M82" s="139">
        <v>3.7746806039488967</v>
      </c>
      <c r="N82" s="139">
        <v>3.8908246225319396</v>
      </c>
      <c r="O82" s="139">
        <v>2.6132404181184667</v>
      </c>
      <c r="P82" s="139">
        <v>2.6713124274099882</v>
      </c>
      <c r="Q82" s="139">
        <v>2.2067363530778166</v>
      </c>
      <c r="R82" s="139">
        <v>1.2775842044134729</v>
      </c>
      <c r="S82" s="139">
        <v>2.0905923344947737</v>
      </c>
    </row>
    <row r="83" spans="1:19">
      <c r="A83" s="134" t="s">
        <v>74</v>
      </c>
      <c r="B83" s="139">
        <v>100</v>
      </c>
      <c r="C83" s="139">
        <v>8.3508561129468308</v>
      </c>
      <c r="D83" s="139">
        <v>9.5223790928206675</v>
      </c>
      <c r="E83" s="139">
        <v>12.105737458696305</v>
      </c>
      <c r="F83" s="139">
        <v>11.219585461099429</v>
      </c>
      <c r="G83" s="139">
        <v>8.4559927906278158</v>
      </c>
      <c r="H83" s="139">
        <v>6.9840793030940223</v>
      </c>
      <c r="I83" s="139">
        <v>6.9840793030940223</v>
      </c>
      <c r="J83" s="139">
        <v>5.8576148993691799</v>
      </c>
      <c r="K83" s="139">
        <v>5.3018924601982578</v>
      </c>
      <c r="L83" s="139">
        <v>4.7611895464103338</v>
      </c>
      <c r="M83" s="139">
        <v>4.0552718534094323</v>
      </c>
      <c r="N83" s="139">
        <v>3.6197056173024933</v>
      </c>
      <c r="O83" s="139">
        <v>3.3343346350255336</v>
      </c>
      <c r="P83" s="139">
        <v>3.0639831781315707</v>
      </c>
      <c r="Q83" s="139">
        <v>2.177831180534695</v>
      </c>
      <c r="R83" s="139">
        <v>1.5019525382997898</v>
      </c>
      <c r="S83" s="139">
        <v>2.7035145689396214</v>
      </c>
    </row>
    <row r="84" spans="1:19">
      <c r="A84" s="134" t="s">
        <v>75</v>
      </c>
      <c r="B84" s="139">
        <v>100</v>
      </c>
      <c r="C84" s="139">
        <v>6.9834710743801658</v>
      </c>
      <c r="D84" s="139">
        <v>8.3471074380165291</v>
      </c>
      <c r="E84" s="139">
        <v>9.0082644628099171</v>
      </c>
      <c r="F84" s="139">
        <v>9.8347107438016526</v>
      </c>
      <c r="G84" s="139">
        <v>7.5206611570247937</v>
      </c>
      <c r="H84" s="139">
        <v>8.0165289256198342</v>
      </c>
      <c r="I84" s="139">
        <v>6.8595041322314048</v>
      </c>
      <c r="J84" s="139">
        <v>6.3636363636363633</v>
      </c>
      <c r="K84" s="139">
        <v>6.2396694214876032</v>
      </c>
      <c r="L84" s="139">
        <v>6.2809917355371905</v>
      </c>
      <c r="M84" s="139">
        <v>4.4214876033057848</v>
      </c>
      <c r="N84" s="139">
        <v>3.7603305785123968</v>
      </c>
      <c r="O84" s="139">
        <v>4.4214876033057848</v>
      </c>
      <c r="P84" s="139">
        <v>3.1404958677685952</v>
      </c>
      <c r="Q84" s="139">
        <v>3.0578512396694215</v>
      </c>
      <c r="R84" s="139">
        <v>2.2314049586776861</v>
      </c>
      <c r="S84" s="139">
        <v>3.5123966942148761</v>
      </c>
    </row>
    <row r="85" spans="1:19" ht="22.5">
      <c r="A85" s="134" t="s">
        <v>76</v>
      </c>
      <c r="B85" s="139">
        <v>100</v>
      </c>
      <c r="C85" s="139">
        <v>7.7438637804546682</v>
      </c>
      <c r="D85" s="139">
        <v>9.2382936328231136</v>
      </c>
      <c r="E85" s="139">
        <v>9.5643510551580473</v>
      </c>
      <c r="F85" s="139">
        <v>9.4194366452314107</v>
      </c>
      <c r="G85" s="139">
        <v>8.0880355040304313</v>
      </c>
      <c r="H85" s="139">
        <v>8.368807173263292</v>
      </c>
      <c r="I85" s="139">
        <v>7.1008060864052176</v>
      </c>
      <c r="J85" s="139">
        <v>6.7113486097273798</v>
      </c>
      <c r="K85" s="139">
        <v>6.5845485010415716</v>
      </c>
      <c r="L85" s="139">
        <v>5.2169187573589344</v>
      </c>
      <c r="M85" s="139">
        <v>4.7006611719952902</v>
      </c>
      <c r="N85" s="139">
        <v>3.3602028801738975</v>
      </c>
      <c r="O85" s="139">
        <v>4.1934607372520603</v>
      </c>
      <c r="P85" s="139">
        <v>2.7624309392265194</v>
      </c>
      <c r="Q85" s="139">
        <v>2.6899737342632011</v>
      </c>
      <c r="R85" s="139">
        <v>1.8567158771850376</v>
      </c>
      <c r="S85" s="139">
        <v>2.4001449144099265</v>
      </c>
    </row>
    <row r="86" spans="1:19">
      <c r="A86" s="134" t="s">
        <v>77</v>
      </c>
      <c r="B86" s="139">
        <v>100</v>
      </c>
      <c r="C86" s="139">
        <v>8.2538758279350759</v>
      </c>
      <c r="D86" s="139">
        <v>8.9817308392168282</v>
      </c>
      <c r="E86" s="139">
        <v>9.374772545308975</v>
      </c>
      <c r="F86" s="139">
        <v>8.7124244850425789</v>
      </c>
      <c r="G86" s="139">
        <v>9.2437586432782588</v>
      </c>
      <c r="H86" s="139">
        <v>8.1592546764684464</v>
      </c>
      <c r="I86" s="139">
        <v>8.2029259771453535</v>
      </c>
      <c r="J86" s="139">
        <v>6.674430453453672</v>
      </c>
      <c r="K86" s="139">
        <v>5.9465754421719197</v>
      </c>
      <c r="L86" s="139">
        <v>5.3570128830336996</v>
      </c>
      <c r="M86" s="139">
        <v>4.2652303661110702</v>
      </c>
      <c r="N86" s="139">
        <v>3.9304170609214641</v>
      </c>
      <c r="O86" s="139">
        <v>3.5300968047165004</v>
      </c>
      <c r="P86" s="139">
        <v>3.0642695974961787</v>
      </c>
      <c r="Q86" s="139">
        <v>2.3436931363272437</v>
      </c>
      <c r="R86" s="139">
        <v>1.477545672901958</v>
      </c>
      <c r="S86" s="139">
        <v>2.4819855884707769</v>
      </c>
    </row>
    <row r="87" spans="1:19">
      <c r="A87" s="134" t="s">
        <v>78</v>
      </c>
      <c r="B87" s="139">
        <v>100</v>
      </c>
      <c r="C87" s="139">
        <v>7.873594001071238</v>
      </c>
      <c r="D87" s="139">
        <v>8.9850026780931973</v>
      </c>
      <c r="E87" s="139">
        <v>9.8219068023567218</v>
      </c>
      <c r="F87" s="139">
        <v>9.8955543652919129</v>
      </c>
      <c r="G87" s="139">
        <v>9.0586502410283885</v>
      </c>
      <c r="H87" s="139">
        <v>7.8668987680771298</v>
      </c>
      <c r="I87" s="139">
        <v>6.9228709159078736</v>
      </c>
      <c r="J87" s="139">
        <v>5.8516336368505621</v>
      </c>
      <c r="K87" s="139">
        <v>5.8717193358328865</v>
      </c>
      <c r="L87" s="139">
        <v>5.1352437064809848</v>
      </c>
      <c r="M87" s="139">
        <v>4.2113015532940548</v>
      </c>
      <c r="N87" s="139">
        <v>4.0974825923942149</v>
      </c>
      <c r="O87" s="139">
        <v>3.7292447777182645</v>
      </c>
      <c r="P87" s="139">
        <v>3.1467595072308514</v>
      </c>
      <c r="Q87" s="139">
        <v>2.6379217996786291</v>
      </c>
      <c r="R87" s="139">
        <v>1.85457953936797</v>
      </c>
      <c r="S87" s="139">
        <v>3.0396357793251205</v>
      </c>
    </row>
    <row r="88" spans="1:19">
      <c r="A88" s="134" t="s">
        <v>79</v>
      </c>
      <c r="B88" s="139">
        <v>100</v>
      </c>
      <c r="C88" s="139">
        <v>7.7852826164237472</v>
      </c>
      <c r="D88" s="139">
        <v>9.2783505154639183</v>
      </c>
      <c r="E88" s="139">
        <v>9.9893352292925695</v>
      </c>
      <c r="F88" s="139">
        <v>11.269107714184145</v>
      </c>
      <c r="G88" s="139">
        <v>10.238179879132598</v>
      </c>
      <c r="H88" s="139">
        <v>8.9939566299324571</v>
      </c>
      <c r="I88" s="139">
        <v>7.5719872022751513</v>
      </c>
      <c r="J88" s="139">
        <v>6.2211162460007108</v>
      </c>
      <c r="K88" s="139">
        <v>5.4034838250977604</v>
      </c>
      <c r="L88" s="139">
        <v>4.6569498755776744</v>
      </c>
      <c r="M88" s="139">
        <v>4.5503021685033769</v>
      </c>
      <c r="N88" s="139">
        <v>3.1283327408460715</v>
      </c>
      <c r="O88" s="139">
        <v>3.3416281549946678</v>
      </c>
      <c r="P88" s="139">
        <v>2.3817987913259864</v>
      </c>
      <c r="Q88" s="139">
        <v>1.6708140774973339</v>
      </c>
      <c r="R88" s="139">
        <v>1.1731247778172769</v>
      </c>
      <c r="S88" s="139">
        <v>2.3462495556345537</v>
      </c>
    </row>
    <row r="89" spans="1:19">
      <c r="A89" s="134" t="s">
        <v>80</v>
      </c>
      <c r="B89" s="139">
        <v>100</v>
      </c>
      <c r="C89" s="139">
        <v>7.8081307808130784</v>
      </c>
      <c r="D89" s="139">
        <v>8.7007958700795882</v>
      </c>
      <c r="E89" s="139">
        <v>10.496881049688104</v>
      </c>
      <c r="F89" s="139">
        <v>11.325016132501613</v>
      </c>
      <c r="G89" s="139">
        <v>9.0234459023445908</v>
      </c>
      <c r="H89" s="139">
        <v>7.4532157453215744</v>
      </c>
      <c r="I89" s="139">
        <v>6.0658206065820606</v>
      </c>
      <c r="J89" s="139">
        <v>5.689395568939557</v>
      </c>
      <c r="K89" s="139">
        <v>5.9582705958270594</v>
      </c>
      <c r="L89" s="139">
        <v>4.9042804904280493</v>
      </c>
      <c r="M89" s="139">
        <v>4.3772854377285437</v>
      </c>
      <c r="N89" s="139">
        <v>3.6567003656700368</v>
      </c>
      <c r="O89" s="139">
        <v>4.1191654119165415</v>
      </c>
      <c r="P89" s="139">
        <v>3.0544203054420302</v>
      </c>
      <c r="Q89" s="139">
        <v>2.6457302645730261</v>
      </c>
      <c r="R89" s="139">
        <v>1.9789201978920197</v>
      </c>
      <c r="S89" s="139">
        <v>2.7425252742525275</v>
      </c>
    </row>
    <row r="90" spans="1:19">
      <c r="A90" s="81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</row>
    <row r="91" spans="1:19" ht="33.75">
      <c r="A91" s="80" t="s">
        <v>81</v>
      </c>
      <c r="B91" s="138">
        <v>100</v>
      </c>
      <c r="C91" s="138">
        <v>7.8976869324763648</v>
      </c>
      <c r="D91" s="138">
        <v>8.7973169911438287</v>
      </c>
      <c r="E91" s="138">
        <v>9.9790740256343184</v>
      </c>
      <c r="F91" s="138">
        <v>9.3092560068756764</v>
      </c>
      <c r="G91" s="138">
        <v>9.3755838720526139</v>
      </c>
      <c r="H91" s="138">
        <v>7.7986622323530517</v>
      </c>
      <c r="I91" s="138">
        <v>7.1316467994469575</v>
      </c>
      <c r="J91" s="138">
        <v>6.2525690370315008</v>
      </c>
      <c r="K91" s="138">
        <v>6.056388027353238</v>
      </c>
      <c r="L91" s="138">
        <v>5.3781622510369571</v>
      </c>
      <c r="M91" s="138">
        <v>4.3029034789432385</v>
      </c>
      <c r="N91" s="138">
        <v>3.73584694144464</v>
      </c>
      <c r="O91" s="138">
        <v>3.7395837225813682</v>
      </c>
      <c r="P91" s="138">
        <v>3.0043720339299727</v>
      </c>
      <c r="Q91" s="138">
        <v>2.6465752400881883</v>
      </c>
      <c r="R91" s="138">
        <v>1.7217219087478048</v>
      </c>
      <c r="S91" s="138">
        <v>2.8726504988602817</v>
      </c>
    </row>
    <row r="92" spans="1:19">
      <c r="A92" s="134" t="s">
        <v>82</v>
      </c>
      <c r="B92" s="139">
        <v>100</v>
      </c>
      <c r="C92" s="139">
        <v>8.5071090047393376</v>
      </c>
      <c r="D92" s="139">
        <v>9.2654028436018958</v>
      </c>
      <c r="E92" s="139">
        <v>9.0284360189573469</v>
      </c>
      <c r="F92" s="139">
        <v>8.7440758293838865</v>
      </c>
      <c r="G92" s="139">
        <v>9.4075829383886251</v>
      </c>
      <c r="H92" s="139">
        <v>7.4407582938388632</v>
      </c>
      <c r="I92" s="139">
        <v>7.5829383886255926</v>
      </c>
      <c r="J92" s="139">
        <v>6.8483412322274884</v>
      </c>
      <c r="K92" s="139">
        <v>5.8767772511848344</v>
      </c>
      <c r="L92" s="139">
        <v>5.4028436018957349</v>
      </c>
      <c r="M92" s="139">
        <v>4.3364928909952605</v>
      </c>
      <c r="N92" s="139">
        <v>3.6018957345971563</v>
      </c>
      <c r="O92" s="139">
        <v>3.6492890995260665</v>
      </c>
      <c r="P92" s="139">
        <v>3.2227488151658767</v>
      </c>
      <c r="Q92" s="139">
        <v>2.298578199052133</v>
      </c>
      <c r="R92" s="139">
        <v>2.1563981042654028</v>
      </c>
      <c r="S92" s="139">
        <v>2.6303317535545023</v>
      </c>
    </row>
    <row r="93" spans="1:19">
      <c r="A93" s="134" t="s">
        <v>83</v>
      </c>
      <c r="B93" s="139">
        <v>100</v>
      </c>
      <c r="C93" s="139">
        <v>8.1938263756445568</v>
      </c>
      <c r="D93" s="139">
        <v>9.0202726566362923</v>
      </c>
      <c r="E93" s="139">
        <v>9.995055449600903</v>
      </c>
      <c r="F93" s="139">
        <v>9.1898000988910091</v>
      </c>
      <c r="G93" s="139">
        <v>8.9284452920816566</v>
      </c>
      <c r="H93" s="139">
        <v>7.600480327753055</v>
      </c>
      <c r="I93" s="139">
        <v>7.4874620329165777</v>
      </c>
      <c r="J93" s="139">
        <v>5.982905982905983</v>
      </c>
      <c r="K93" s="139">
        <v>5.7215511760966304</v>
      </c>
      <c r="L93" s="139">
        <v>5.0999505544960089</v>
      </c>
      <c r="M93" s="139">
        <v>4.527795436886346</v>
      </c>
      <c r="N93" s="139">
        <v>4.0898495443949985</v>
      </c>
      <c r="O93" s="139">
        <v>3.7790492335946881</v>
      </c>
      <c r="P93" s="139">
        <v>3.2845941936851029</v>
      </c>
      <c r="Q93" s="139">
        <v>2.4934661298297662</v>
      </c>
      <c r="R93" s="139">
        <v>1.7447199265381086</v>
      </c>
      <c r="S93" s="139">
        <v>2.8607755880483152</v>
      </c>
    </row>
    <row r="94" spans="1:19">
      <c r="A94" s="134" t="s">
        <v>84</v>
      </c>
      <c r="B94" s="139">
        <v>100</v>
      </c>
      <c r="C94" s="139">
        <v>8.9717448295951066</v>
      </c>
      <c r="D94" s="139">
        <v>9.3504223711039902</v>
      </c>
      <c r="E94" s="139">
        <v>9.6125837459947565</v>
      </c>
      <c r="F94" s="139">
        <v>9.0736964753859599</v>
      </c>
      <c r="G94" s="139">
        <v>9.7582289542674054</v>
      </c>
      <c r="H94" s="139">
        <v>8.0978735799592201</v>
      </c>
      <c r="I94" s="139">
        <v>7.1220506845324785</v>
      </c>
      <c r="J94" s="139">
        <v>6.0151471016603555</v>
      </c>
      <c r="K94" s="139">
        <v>6.1316632682784737</v>
      </c>
      <c r="L94" s="139">
        <v>5.3888727060879695</v>
      </c>
      <c r="M94" s="139">
        <v>3.9324206233614913</v>
      </c>
      <c r="N94" s="139">
        <v>3.2333236236527818</v>
      </c>
      <c r="O94" s="139">
        <v>3.7430818526070491</v>
      </c>
      <c r="P94" s="139">
        <v>2.8692106029711626</v>
      </c>
      <c r="Q94" s="139">
        <v>2.199242644916982</v>
      </c>
      <c r="R94" s="139">
        <v>1.4564520827264784</v>
      </c>
      <c r="S94" s="139">
        <v>3.0439848528983395</v>
      </c>
    </row>
    <row r="95" spans="1:19">
      <c r="A95" s="134" t="s">
        <v>85</v>
      </c>
      <c r="B95" s="139">
        <v>100</v>
      </c>
      <c r="C95" s="139">
        <v>7.278005806387025</v>
      </c>
      <c r="D95" s="139">
        <v>7.8736610271298426</v>
      </c>
      <c r="E95" s="139">
        <v>9.5605165682250473</v>
      </c>
      <c r="F95" s="139">
        <v>8.9698668535388926</v>
      </c>
      <c r="G95" s="139">
        <v>9.7807588347181902</v>
      </c>
      <c r="H95" s="139">
        <v>7.50325357893683</v>
      </c>
      <c r="I95" s="139">
        <v>6.632295525077585</v>
      </c>
      <c r="J95" s="139">
        <v>6.5171688857743524</v>
      </c>
      <c r="K95" s="139">
        <v>6.2618880768845724</v>
      </c>
      <c r="L95" s="139">
        <v>5.7112824106517168</v>
      </c>
      <c r="M95" s="139">
        <v>4.5099609570527583</v>
      </c>
      <c r="N95" s="139">
        <v>4.1795975573130448</v>
      </c>
      <c r="O95" s="139">
        <v>3.6890579637601362</v>
      </c>
      <c r="P95" s="139">
        <v>3.2235459004905396</v>
      </c>
      <c r="Q95" s="139">
        <v>3.1384522975272797</v>
      </c>
      <c r="R95" s="139">
        <v>2.0422464711182302</v>
      </c>
      <c r="S95" s="139">
        <v>3.1284412854139556</v>
      </c>
    </row>
    <row r="96" spans="1:19">
      <c r="A96" s="134" t="s">
        <v>86</v>
      </c>
      <c r="B96" s="139">
        <v>100</v>
      </c>
      <c r="C96" s="139">
        <v>9.0204081632653068</v>
      </c>
      <c r="D96" s="139">
        <v>9.1632653061224492</v>
      </c>
      <c r="E96" s="139">
        <v>11.877551020408163</v>
      </c>
      <c r="F96" s="139">
        <v>10.244897959183673</v>
      </c>
      <c r="G96" s="139">
        <v>9.1428571428571423</v>
      </c>
      <c r="H96" s="139">
        <v>7.5102040816326525</v>
      </c>
      <c r="I96" s="139">
        <v>6.7755102040816322</v>
      </c>
      <c r="J96" s="139">
        <v>6</v>
      </c>
      <c r="K96" s="139">
        <v>5.3061224489795915</v>
      </c>
      <c r="L96" s="139">
        <v>4.8775510204081636</v>
      </c>
      <c r="M96" s="139">
        <v>4.3061224489795924</v>
      </c>
      <c r="N96" s="139">
        <v>3.4489795918367343</v>
      </c>
      <c r="O96" s="139">
        <v>3.489795918367347</v>
      </c>
      <c r="P96" s="139">
        <v>2.3877551020408161</v>
      </c>
      <c r="Q96" s="139">
        <v>2.3061224489795915</v>
      </c>
      <c r="R96" s="139">
        <v>1.5918367346938775</v>
      </c>
      <c r="S96" s="139">
        <v>2.5510204081632653</v>
      </c>
    </row>
    <row r="97" spans="1:19">
      <c r="A97" s="134" t="s">
        <v>87</v>
      </c>
      <c r="B97" s="139">
        <v>100</v>
      </c>
      <c r="C97" s="139">
        <v>6.7507671326287069</v>
      </c>
      <c r="D97" s="139">
        <v>6.9212410501193311</v>
      </c>
      <c r="E97" s="139">
        <v>8.2509376065461986</v>
      </c>
      <c r="F97" s="139">
        <v>7.3303784520968289</v>
      </c>
      <c r="G97" s="139">
        <v>8.6259802250255717</v>
      </c>
      <c r="H97" s="139">
        <v>8.2850323900443232</v>
      </c>
      <c r="I97" s="139">
        <v>7.2621888851005805</v>
      </c>
      <c r="J97" s="139">
        <v>5.7961131946812134</v>
      </c>
      <c r="K97" s="139">
        <v>6.0688714626662126</v>
      </c>
      <c r="L97" s="139">
        <v>6.1711558131605866</v>
      </c>
      <c r="M97" s="139">
        <v>5.4892601431980905</v>
      </c>
      <c r="N97" s="139">
        <v>4.2277531537674742</v>
      </c>
      <c r="O97" s="139">
        <v>5.0119331742243434</v>
      </c>
      <c r="P97" s="139">
        <v>3.511762700306853</v>
      </c>
      <c r="Q97" s="139">
        <v>3.7504261847937266</v>
      </c>
      <c r="R97" s="139">
        <v>2.079781793385612</v>
      </c>
      <c r="S97" s="139">
        <v>4.4664166382543478</v>
      </c>
    </row>
    <row r="98" spans="1:19">
      <c r="A98" s="134" t="s">
        <v>88</v>
      </c>
      <c r="B98" s="139">
        <v>100</v>
      </c>
      <c r="C98" s="139">
        <v>7.7375866324883704</v>
      </c>
      <c r="D98" s="139">
        <v>8.6679958226526157</v>
      </c>
      <c r="E98" s="139">
        <v>10.15854932118105</v>
      </c>
      <c r="F98" s="139">
        <v>9.7503085540681678</v>
      </c>
      <c r="G98" s="139">
        <v>9.0382607044526715</v>
      </c>
      <c r="H98" s="139">
        <v>7.6141650052216843</v>
      </c>
      <c r="I98" s="139">
        <v>6.9875628975600499</v>
      </c>
      <c r="J98" s="139">
        <v>6.4179246178676541</v>
      </c>
      <c r="K98" s="139">
        <v>6.2185512199753159</v>
      </c>
      <c r="L98" s="139">
        <v>5.2406721731700374</v>
      </c>
      <c r="M98" s="139">
        <v>3.7975885312826354</v>
      </c>
      <c r="N98" s="139">
        <v>3.4083357068261657</v>
      </c>
      <c r="O98" s="139">
        <v>3.7786005886262219</v>
      </c>
      <c r="P98" s="139">
        <v>3.1425045096363813</v>
      </c>
      <c r="Q98" s="139">
        <v>3.0570587676825216</v>
      </c>
      <c r="R98" s="139">
        <v>2.0032279502515902</v>
      </c>
      <c r="S98" s="139">
        <v>2.9811069970568691</v>
      </c>
    </row>
    <row r="99" spans="1:19">
      <c r="A99" s="134" t="s">
        <v>89</v>
      </c>
      <c r="B99" s="139">
        <v>100</v>
      </c>
      <c r="C99" s="139">
        <v>7.0626003210272872</v>
      </c>
      <c r="D99" s="139">
        <v>8.0027516624627388</v>
      </c>
      <c r="E99" s="139">
        <v>9.332721852786058</v>
      </c>
      <c r="F99" s="139">
        <v>8.0027516624627388</v>
      </c>
      <c r="G99" s="139">
        <v>9.0575556065122669</v>
      </c>
      <c r="H99" s="139">
        <v>8.2091263471680804</v>
      </c>
      <c r="I99" s="139">
        <v>8.5301536344875029</v>
      </c>
      <c r="J99" s="139">
        <v>6.2141710616830999</v>
      </c>
      <c r="K99" s="139">
        <v>6.7645035542306813</v>
      </c>
      <c r="L99" s="139">
        <v>6.0536574180233895</v>
      </c>
      <c r="M99" s="139">
        <v>3.9669800504471451</v>
      </c>
      <c r="N99" s="139">
        <v>4.4714515019490939</v>
      </c>
      <c r="O99" s="139">
        <v>3.8981884888786977</v>
      </c>
      <c r="P99" s="139">
        <v>3.2102728731942212</v>
      </c>
      <c r="Q99" s="139">
        <v>2.637009860123825</v>
      </c>
      <c r="R99" s="139">
        <v>1.8115111213024535</v>
      </c>
      <c r="S99" s="139">
        <v>2.7745929832607201</v>
      </c>
    </row>
    <row r="100" spans="1:19">
      <c r="A100" s="134" t="s">
        <v>90</v>
      </c>
      <c r="B100" s="139">
        <v>100</v>
      </c>
      <c r="C100" s="139">
        <v>7.6387959866220738</v>
      </c>
      <c r="D100" s="139">
        <v>8.5618729096989963</v>
      </c>
      <c r="E100" s="139">
        <v>9.0033444816053514</v>
      </c>
      <c r="F100" s="139">
        <v>8.8695652173913029</v>
      </c>
      <c r="G100" s="139">
        <v>9.8461538461538467</v>
      </c>
      <c r="H100" s="139">
        <v>8.3745819397993309</v>
      </c>
      <c r="I100" s="139">
        <v>7.2240802675585289</v>
      </c>
      <c r="J100" s="139">
        <v>6.1404682274247495</v>
      </c>
      <c r="K100" s="139">
        <v>5.7792642140468224</v>
      </c>
      <c r="L100" s="139">
        <v>5.8862876254180598</v>
      </c>
      <c r="M100" s="139">
        <v>4.6555183946488299</v>
      </c>
      <c r="N100" s="139">
        <v>3.5852842809364551</v>
      </c>
      <c r="O100" s="139">
        <v>4.2675585284280935</v>
      </c>
      <c r="P100" s="139">
        <v>3.1304347826086958</v>
      </c>
      <c r="Q100" s="139">
        <v>2.6354515050167224</v>
      </c>
      <c r="R100" s="139">
        <v>1.632107023411371</v>
      </c>
      <c r="S100" s="139">
        <v>2.7692307692307692</v>
      </c>
    </row>
    <row r="101" spans="1:19">
      <c r="A101" s="134" t="s">
        <v>91</v>
      </c>
      <c r="B101" s="139">
        <v>100</v>
      </c>
      <c r="C101" s="139">
        <v>7.4909450115245306</v>
      </c>
      <c r="D101" s="139">
        <v>9.0110855010426949</v>
      </c>
      <c r="E101" s="139">
        <v>10.229393041378554</v>
      </c>
      <c r="F101" s="139">
        <v>9.0714520908791574</v>
      </c>
      <c r="G101" s="139">
        <v>8.8793765777631428</v>
      </c>
      <c r="H101" s="139">
        <v>7.8860717813631869</v>
      </c>
      <c r="I101" s="139">
        <v>7.0189880364394694</v>
      </c>
      <c r="J101" s="139">
        <v>6.4043463944682255</v>
      </c>
      <c r="K101" s="139">
        <v>6.6128855229941834</v>
      </c>
      <c r="L101" s="139">
        <v>5.5153111623312485</v>
      </c>
      <c r="M101" s="139">
        <v>4.3793216990451107</v>
      </c>
      <c r="N101" s="139">
        <v>3.6384590055976296</v>
      </c>
      <c r="O101" s="139">
        <v>3.8030951596970697</v>
      </c>
      <c r="P101" s="139">
        <v>2.9030841839534629</v>
      </c>
      <c r="Q101" s="139">
        <v>2.5024695423114918</v>
      </c>
      <c r="R101" s="139">
        <v>1.668313028207661</v>
      </c>
      <c r="S101" s="139">
        <v>2.9854022610031827</v>
      </c>
    </row>
    <row r="102" spans="1:19">
      <c r="A102" s="134" t="s">
        <v>92</v>
      </c>
      <c r="B102" s="139">
        <v>100</v>
      </c>
      <c r="C102" s="139">
        <v>8.5728250244379272</v>
      </c>
      <c r="D102" s="139">
        <v>10.136852394916911</v>
      </c>
      <c r="E102" s="139">
        <v>11.133919843597264</v>
      </c>
      <c r="F102" s="139">
        <v>11.319648093841641</v>
      </c>
      <c r="G102" s="139">
        <v>10.498533724340176</v>
      </c>
      <c r="H102" s="139">
        <v>8.1329423264907135</v>
      </c>
      <c r="I102" s="139">
        <v>7.2434017595307916</v>
      </c>
      <c r="J102" s="139">
        <v>5.8553274682306942</v>
      </c>
      <c r="K102" s="139">
        <v>5.2003910068426196</v>
      </c>
      <c r="L102" s="139">
        <v>4.5063538611925713</v>
      </c>
      <c r="M102" s="139">
        <v>3.6656891495601176</v>
      </c>
      <c r="N102" s="139">
        <v>3.1378299120234607</v>
      </c>
      <c r="O102" s="139">
        <v>3.0303030303030303</v>
      </c>
      <c r="P102" s="139">
        <v>2.3949169110459434</v>
      </c>
      <c r="Q102" s="139">
        <v>2.2873900293255129</v>
      </c>
      <c r="R102" s="139">
        <v>0.92864125122189645</v>
      </c>
      <c r="S102" s="139">
        <v>1.9550342130987293</v>
      </c>
    </row>
    <row r="103" spans="1:19">
      <c r="A103" s="134" t="s">
        <v>93</v>
      </c>
      <c r="B103" s="139">
        <v>100</v>
      </c>
      <c r="C103" s="139">
        <v>9.1195960870937203</v>
      </c>
      <c r="D103" s="139">
        <v>9.49826443673083</v>
      </c>
      <c r="E103" s="139">
        <v>10.697380877248342</v>
      </c>
      <c r="F103" s="139">
        <v>9.8769327863679397</v>
      </c>
      <c r="G103" s="139">
        <v>8.6778163458504256</v>
      </c>
      <c r="H103" s="139">
        <v>7.4786999053329124</v>
      </c>
      <c r="I103" s="139">
        <v>7.1631429473019885</v>
      </c>
      <c r="J103" s="139">
        <v>6.5004733354370456</v>
      </c>
      <c r="K103" s="139">
        <v>6.1849163774061218</v>
      </c>
      <c r="L103" s="139">
        <v>4.8595771536762387</v>
      </c>
      <c r="M103" s="139">
        <v>4.5755758914484064</v>
      </c>
      <c r="N103" s="139">
        <v>3.5342379299463551</v>
      </c>
      <c r="O103" s="139">
        <v>3.5342379299463551</v>
      </c>
      <c r="P103" s="139">
        <v>2.3666771852319344</v>
      </c>
      <c r="Q103" s="139">
        <v>1.8302303565793627</v>
      </c>
      <c r="R103" s="139">
        <v>1.4831177027453455</v>
      </c>
      <c r="S103" s="139">
        <v>2.6191227516566742</v>
      </c>
    </row>
    <row r="104" spans="1:19">
      <c r="A104" s="81"/>
      <c r="B104" s="136"/>
      <c r="C104" s="137"/>
      <c r="D104" s="137"/>
      <c r="E104" s="137"/>
      <c r="F104" s="136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</row>
    <row r="105" spans="1:19" ht="33.75">
      <c r="A105" s="80" t="s">
        <v>94</v>
      </c>
      <c r="B105" s="138">
        <v>100</v>
      </c>
      <c r="C105" s="138">
        <v>7.3261239301858128</v>
      </c>
      <c r="D105" s="138">
        <v>8.2329079846110478</v>
      </c>
      <c r="E105" s="138">
        <v>9.0123602761280228</v>
      </c>
      <c r="F105" s="138">
        <v>8.9268660924610508</v>
      </c>
      <c r="G105" s="138">
        <v>8.3256782690156346</v>
      </c>
      <c r="H105" s="138">
        <v>7.6326296737578332</v>
      </c>
      <c r="I105" s="138">
        <v>7.1496784872986563</v>
      </c>
      <c r="J105" s="138">
        <v>6.6439894860344335</v>
      </c>
      <c r="K105" s="138">
        <v>6.6112470327151671</v>
      </c>
      <c r="L105" s="138">
        <v>6.0209733603761739</v>
      </c>
      <c r="M105" s="138">
        <v>4.7130942527899293</v>
      </c>
      <c r="N105" s="138">
        <v>4.1528344959935977</v>
      </c>
      <c r="O105" s="138">
        <v>4.0373263967839632</v>
      </c>
      <c r="P105" s="138">
        <v>3.2169460386179045</v>
      </c>
      <c r="Q105" s="138">
        <v>2.9977535038972611</v>
      </c>
      <c r="R105" s="138">
        <v>1.972732812485789</v>
      </c>
      <c r="S105" s="138">
        <v>3.0268579068477202</v>
      </c>
    </row>
    <row r="106" spans="1:19">
      <c r="A106" s="134" t="s">
        <v>95</v>
      </c>
      <c r="B106" s="139">
        <v>100</v>
      </c>
      <c r="C106" s="139">
        <v>9.5785440613026829</v>
      </c>
      <c r="D106" s="139">
        <v>8.8122605363984672</v>
      </c>
      <c r="E106" s="139">
        <v>7.8544061302681989</v>
      </c>
      <c r="F106" s="139">
        <v>9.4348659003831425</v>
      </c>
      <c r="G106" s="139">
        <v>9.5785440613026829</v>
      </c>
      <c r="H106" s="139">
        <v>8.4291187739463602</v>
      </c>
      <c r="I106" s="139">
        <v>8.1417624521072796</v>
      </c>
      <c r="J106" s="139">
        <v>6.1781609195402298</v>
      </c>
      <c r="K106" s="139">
        <v>5.5076628352490422</v>
      </c>
      <c r="L106" s="139">
        <v>6.0823754789272026</v>
      </c>
      <c r="M106" s="139">
        <v>4.3582375478927204</v>
      </c>
      <c r="N106" s="139">
        <v>3.3045977011494254</v>
      </c>
      <c r="O106" s="139">
        <v>3.7356321839080464</v>
      </c>
      <c r="P106" s="139">
        <v>2.921455938697318</v>
      </c>
      <c r="Q106" s="139">
        <v>3.1609195402298855</v>
      </c>
      <c r="R106" s="139">
        <v>1.1973180076628354</v>
      </c>
      <c r="S106" s="139">
        <v>1.7241379310344827</v>
      </c>
    </row>
    <row r="107" spans="1:19">
      <c r="A107" s="134" t="s">
        <v>96</v>
      </c>
      <c r="B107" s="139">
        <v>100</v>
      </c>
      <c r="C107" s="139">
        <v>7.8796312402156898</v>
      </c>
      <c r="D107" s="139">
        <v>8.6449817359540777</v>
      </c>
      <c r="E107" s="139">
        <v>10.453991998608455</v>
      </c>
      <c r="F107" s="139">
        <v>9.2711775961036711</v>
      </c>
      <c r="G107" s="139">
        <v>8.1753348408418862</v>
      </c>
      <c r="H107" s="139">
        <v>6.3837189076361103</v>
      </c>
      <c r="I107" s="139">
        <v>7.288224038963298</v>
      </c>
      <c r="J107" s="139">
        <v>6.6446338493651069</v>
      </c>
      <c r="K107" s="139">
        <v>6.3837189076361103</v>
      </c>
      <c r="L107" s="139">
        <v>5.5835797530005218</v>
      </c>
      <c r="M107" s="139">
        <v>4.6616802922247347</v>
      </c>
      <c r="N107" s="139">
        <v>3.7745694903461469</v>
      </c>
      <c r="O107" s="139">
        <v>4.6268916333275349</v>
      </c>
      <c r="P107" s="139">
        <v>2.7656983823273613</v>
      </c>
      <c r="Q107" s="139">
        <v>3.0614019829535573</v>
      </c>
      <c r="R107" s="139">
        <v>1.7742216037571752</v>
      </c>
      <c r="S107" s="139">
        <v>2.6265437467385633</v>
      </c>
    </row>
    <row r="108" spans="1:19">
      <c r="A108" s="134" t="s">
        <v>97</v>
      </c>
      <c r="B108" s="139">
        <v>100</v>
      </c>
      <c r="C108" s="139">
        <v>7.1556809438317517</v>
      </c>
      <c r="D108" s="139">
        <v>9.7460887407027457</v>
      </c>
      <c r="E108" s="139">
        <v>9.0536034880738647</v>
      </c>
      <c r="F108" s="139">
        <v>9.130546293921519</v>
      </c>
      <c r="G108" s="139">
        <v>7.7712233906129775</v>
      </c>
      <c r="H108" s="139">
        <v>6.873557322390357</v>
      </c>
      <c r="I108" s="139">
        <v>6.540138497050525</v>
      </c>
      <c r="J108" s="139">
        <v>6.3606052834060014</v>
      </c>
      <c r="K108" s="139">
        <v>6.2836624775583481</v>
      </c>
      <c r="L108" s="139">
        <v>5.9245960502693</v>
      </c>
      <c r="M108" s="139">
        <v>4.6422159528084119</v>
      </c>
      <c r="N108" s="139">
        <v>4.3087971274685817</v>
      </c>
      <c r="O108" s="139">
        <v>4.6422159528084119</v>
      </c>
      <c r="P108" s="139">
        <v>3.9240830982303154</v>
      </c>
      <c r="Q108" s="139">
        <v>3.0264170300076945</v>
      </c>
      <c r="R108" s="139">
        <v>1.6414465247499357</v>
      </c>
      <c r="S108" s="139">
        <v>2.9751218261092589</v>
      </c>
    </row>
    <row r="109" spans="1:19">
      <c r="A109" s="134" t="s">
        <v>98</v>
      </c>
      <c r="B109" s="139">
        <v>100</v>
      </c>
      <c r="C109" s="139">
        <v>6.7847237038617445</v>
      </c>
      <c r="D109" s="139">
        <v>9.558352890975037</v>
      </c>
      <c r="E109" s="139">
        <v>9.5796885001066787</v>
      </c>
      <c r="F109" s="139">
        <v>9.6010241092383186</v>
      </c>
      <c r="G109" s="139">
        <v>7.4034563686793255</v>
      </c>
      <c r="H109" s="139">
        <v>6.9340729677832309</v>
      </c>
      <c r="I109" s="139">
        <v>7.6381480691273733</v>
      </c>
      <c r="J109" s="139">
        <v>6.9340729677832309</v>
      </c>
      <c r="K109" s="139">
        <v>6.720716876466823</v>
      </c>
      <c r="L109" s="139">
        <v>6.1446554299125236</v>
      </c>
      <c r="M109" s="139">
        <v>4.1177725624066568</v>
      </c>
      <c r="N109" s="139">
        <v>3.4136974610625135</v>
      </c>
      <c r="O109" s="139">
        <v>3.7764028163004051</v>
      </c>
      <c r="P109" s="139">
        <v>3.3496906336675911</v>
      </c>
      <c r="Q109" s="139">
        <v>2.7949647962449329</v>
      </c>
      <c r="R109" s="139">
        <v>2.1548965222957115</v>
      </c>
      <c r="S109" s="139">
        <v>3.0936633240879026</v>
      </c>
    </row>
    <row r="110" spans="1:19">
      <c r="A110" s="134" t="s">
        <v>99</v>
      </c>
      <c r="B110" s="139">
        <v>100</v>
      </c>
      <c r="C110" s="139">
        <v>5.5900621118012426</v>
      </c>
      <c r="D110" s="139">
        <v>6.4935064935064926</v>
      </c>
      <c r="E110" s="139">
        <v>7.5098814229249005</v>
      </c>
      <c r="F110" s="139">
        <v>8.9215132693393571</v>
      </c>
      <c r="G110" s="139">
        <v>8.8085827216262</v>
      </c>
      <c r="H110" s="139">
        <v>8.0745341614906838</v>
      </c>
      <c r="I110" s="139">
        <v>6.549971767363072</v>
      </c>
      <c r="J110" s="139">
        <v>6.662902315076229</v>
      </c>
      <c r="K110" s="139">
        <v>7.8486730660643715</v>
      </c>
      <c r="L110" s="139">
        <v>6.7193675889328066</v>
      </c>
      <c r="M110" s="139">
        <v>4.8560135516657255</v>
      </c>
      <c r="N110" s="139">
        <v>3.7267080745341614</v>
      </c>
      <c r="O110" s="139">
        <v>4.7430830039525684</v>
      </c>
      <c r="P110" s="139">
        <v>3.8396386222473176</v>
      </c>
      <c r="Q110" s="139">
        <v>3.274985883681536</v>
      </c>
      <c r="R110" s="139">
        <v>2.1456804065499715</v>
      </c>
      <c r="S110" s="139">
        <v>4.2348955392433654</v>
      </c>
    </row>
    <row r="111" spans="1:19">
      <c r="A111" s="134" t="s">
        <v>100</v>
      </c>
      <c r="B111" s="139">
        <v>100</v>
      </c>
      <c r="C111" s="139">
        <v>7.0591959480848372</v>
      </c>
      <c r="D111" s="139">
        <v>7.5656853434631213</v>
      </c>
      <c r="E111" s="139">
        <v>9.3067426400759743</v>
      </c>
      <c r="F111" s="139">
        <v>8.7369420702754041</v>
      </c>
      <c r="G111" s="139">
        <v>9.9081987970876853</v>
      </c>
      <c r="H111" s="139">
        <v>6.8692624248179808</v>
      </c>
      <c r="I111" s="139">
        <v>6.8376068376068382</v>
      </c>
      <c r="J111" s="139">
        <v>6.8059512503956947</v>
      </c>
      <c r="K111" s="139">
        <v>6.5527065527065522</v>
      </c>
      <c r="L111" s="139">
        <v>6.7426400759734095</v>
      </c>
      <c r="M111" s="139">
        <v>4.7799936688825584</v>
      </c>
      <c r="N111" s="139">
        <v>4.3684710351377021</v>
      </c>
      <c r="O111" s="139">
        <v>4.0202595758151309</v>
      </c>
      <c r="P111" s="139">
        <v>3.4504590060145612</v>
      </c>
      <c r="Q111" s="139">
        <v>2.5957581513137069</v>
      </c>
      <c r="R111" s="139">
        <v>1.4878125989237101</v>
      </c>
      <c r="S111" s="139">
        <v>2.9123140234251346</v>
      </c>
    </row>
    <row r="112" spans="1:19">
      <c r="A112" s="134" t="s">
        <v>101</v>
      </c>
      <c r="B112" s="139">
        <v>100</v>
      </c>
      <c r="C112" s="139">
        <v>7.3836380137430311</v>
      </c>
      <c r="D112" s="139">
        <v>8.0707895760404504</v>
      </c>
      <c r="E112" s="139">
        <v>9.3964734863217956</v>
      </c>
      <c r="F112" s="139">
        <v>9.0204848956307533</v>
      </c>
      <c r="G112" s="139">
        <v>8.4014002333722289</v>
      </c>
      <c r="H112" s="139">
        <v>7.9605860235965249</v>
      </c>
      <c r="I112" s="139">
        <v>7.4322572280565282</v>
      </c>
      <c r="J112" s="139">
        <v>6.7840010372099053</v>
      </c>
      <c r="K112" s="139">
        <v>6.7580707895760401</v>
      </c>
      <c r="L112" s="139">
        <v>5.9023726176584992</v>
      </c>
      <c r="M112" s="139">
        <v>4.5864125502398547</v>
      </c>
      <c r="N112" s="139">
        <v>4.0548424737456239</v>
      </c>
      <c r="O112" s="139">
        <v>3.6658887592376512</v>
      </c>
      <c r="P112" s="139">
        <v>3.1051471541553224</v>
      </c>
      <c r="Q112" s="139">
        <v>2.8912226111759369</v>
      </c>
      <c r="R112" s="139">
        <v>1.8183586153247764</v>
      </c>
      <c r="S112" s="139">
        <v>2.7680539349150783</v>
      </c>
    </row>
    <row r="113" spans="1:19">
      <c r="A113" s="134" t="s">
        <v>102</v>
      </c>
      <c r="B113" s="139">
        <v>100</v>
      </c>
      <c r="C113" s="139">
        <v>6.9672131147540979</v>
      </c>
      <c r="D113" s="139">
        <v>7.9918032786885256</v>
      </c>
      <c r="E113" s="139">
        <v>8.5724043715846996</v>
      </c>
      <c r="F113" s="139">
        <v>9.084699453551913</v>
      </c>
      <c r="G113" s="139">
        <v>8.7090163934426226</v>
      </c>
      <c r="H113" s="139">
        <v>7.2404371584699447</v>
      </c>
      <c r="I113" s="139">
        <v>7.1379781420765021</v>
      </c>
      <c r="J113" s="139">
        <v>5.9767759562841523</v>
      </c>
      <c r="K113" s="139">
        <v>7.3087431693989071</v>
      </c>
      <c r="L113" s="139">
        <v>6.4890710382513666</v>
      </c>
      <c r="M113" s="139">
        <v>5.6693989071038251</v>
      </c>
      <c r="N113" s="139">
        <v>4.3715846994535523</v>
      </c>
      <c r="O113" s="139">
        <v>3.9275956284153009</v>
      </c>
      <c r="P113" s="139">
        <v>2.8005464480874318</v>
      </c>
      <c r="Q113" s="139">
        <v>3.1420765027322406</v>
      </c>
      <c r="R113" s="139">
        <v>1.9467213114754098</v>
      </c>
      <c r="S113" s="139">
        <v>2.6639344262295079</v>
      </c>
    </row>
    <row r="114" spans="1:19">
      <c r="A114" s="134" t="s">
        <v>103</v>
      </c>
      <c r="B114" s="139">
        <v>100</v>
      </c>
      <c r="C114" s="139">
        <v>7.2452229299363058</v>
      </c>
      <c r="D114" s="139">
        <v>8.7579617834394892</v>
      </c>
      <c r="E114" s="139">
        <v>8.7579617834394892</v>
      </c>
      <c r="F114" s="139">
        <v>9.1560509554140115</v>
      </c>
      <c r="G114" s="139">
        <v>7.404458598726114</v>
      </c>
      <c r="H114" s="139">
        <v>7.8821656050955413</v>
      </c>
      <c r="I114" s="139">
        <v>6.2898089171974521</v>
      </c>
      <c r="J114" s="139">
        <v>5.9713375796178347</v>
      </c>
      <c r="K114" s="139">
        <v>5.8121019108280256</v>
      </c>
      <c r="L114" s="139">
        <v>6.8471337579617835</v>
      </c>
      <c r="M114" s="139">
        <v>5.4936305732484074</v>
      </c>
      <c r="N114" s="139">
        <v>5.015923566878981</v>
      </c>
      <c r="O114" s="139">
        <v>4.6178343949044587</v>
      </c>
      <c r="P114" s="139">
        <v>2.4681528662420384</v>
      </c>
      <c r="Q114" s="139">
        <v>2.3089171974522293</v>
      </c>
      <c r="R114" s="139">
        <v>2.2292993630573248</v>
      </c>
      <c r="S114" s="139">
        <v>3.7420382165605095</v>
      </c>
    </row>
    <row r="115" spans="1:19">
      <c r="A115" s="134" t="s">
        <v>104</v>
      </c>
      <c r="B115" s="139">
        <v>100</v>
      </c>
      <c r="C115" s="139">
        <v>8.2771146860404787</v>
      </c>
      <c r="D115" s="139">
        <v>8.4327970939283858</v>
      </c>
      <c r="E115" s="139">
        <v>8.1733264141152056</v>
      </c>
      <c r="F115" s="139">
        <v>8.847950181629475</v>
      </c>
      <c r="G115" s="139">
        <v>9.2112091333679302</v>
      </c>
      <c r="H115" s="139">
        <v>7.3430202387130254</v>
      </c>
      <c r="I115" s="139">
        <v>7.1613907628437987</v>
      </c>
      <c r="J115" s="139">
        <v>6.3570316554229374</v>
      </c>
      <c r="K115" s="139">
        <v>6.4348728593668909</v>
      </c>
      <c r="L115" s="139">
        <v>5.8640373637778929</v>
      </c>
      <c r="M115" s="139">
        <v>4.5147898287493513</v>
      </c>
      <c r="N115" s="139">
        <v>4.0217955371043068</v>
      </c>
      <c r="O115" s="139">
        <v>4.0217955371043068</v>
      </c>
      <c r="P115" s="139">
        <v>2.9060716139076286</v>
      </c>
      <c r="Q115" s="139">
        <v>3.0877010897768553</v>
      </c>
      <c r="R115" s="139">
        <v>2.2573949143746757</v>
      </c>
      <c r="S115" s="139">
        <v>3.0877010897768553</v>
      </c>
    </row>
    <row r="116" spans="1:19">
      <c r="A116" s="134" t="s">
        <v>105</v>
      </c>
      <c r="B116" s="139">
        <v>100</v>
      </c>
      <c r="C116" s="139">
        <v>6.7475360121304018</v>
      </c>
      <c r="D116" s="139">
        <v>7.0128885519332833</v>
      </c>
      <c r="E116" s="139">
        <v>7.6194086429112957</v>
      </c>
      <c r="F116" s="139">
        <v>9.6285064442759669</v>
      </c>
      <c r="G116" s="139">
        <v>7.5435936315390446</v>
      </c>
      <c r="H116" s="139">
        <v>7.6952236542835477</v>
      </c>
      <c r="I116" s="139">
        <v>6.5959059893858987</v>
      </c>
      <c r="J116" s="139">
        <v>6.9749810462471569</v>
      </c>
      <c r="K116" s="139">
        <v>6.8991660348749058</v>
      </c>
      <c r="L116" s="139">
        <v>6.9370735405610313</v>
      </c>
      <c r="M116" s="139">
        <v>4.8142532221379835</v>
      </c>
      <c r="N116" s="139">
        <v>5.1933282789992417</v>
      </c>
      <c r="O116" s="139">
        <v>4.6247156937073539</v>
      </c>
      <c r="P116" s="139">
        <v>3.2979529946929493</v>
      </c>
      <c r="Q116" s="139">
        <v>2.8051554207733131</v>
      </c>
      <c r="R116" s="139">
        <v>2.1607278241091739</v>
      </c>
      <c r="S116" s="139">
        <v>3.4495830174374529</v>
      </c>
    </row>
    <row r="117" spans="1:19">
      <c r="A117" s="134" t="s">
        <v>106</v>
      </c>
      <c r="B117" s="139">
        <v>100</v>
      </c>
      <c r="C117" s="139">
        <v>6.6988950276243093</v>
      </c>
      <c r="D117" s="139">
        <v>7.872928176795579</v>
      </c>
      <c r="E117" s="139">
        <v>8.6095764272559858</v>
      </c>
      <c r="F117" s="139">
        <v>9.3922651933701662</v>
      </c>
      <c r="G117" s="139">
        <v>7.8268876611418046</v>
      </c>
      <c r="H117" s="139">
        <v>7.2513812154696131</v>
      </c>
      <c r="I117" s="139">
        <v>7.1823204419889501</v>
      </c>
      <c r="J117" s="139">
        <v>7.1132596685082872</v>
      </c>
      <c r="K117" s="139">
        <v>6.4917127071823204</v>
      </c>
      <c r="L117" s="139">
        <v>6.0543278084714549</v>
      </c>
      <c r="M117" s="139">
        <v>5.1795580110497239</v>
      </c>
      <c r="N117" s="139">
        <v>4.1666666666666661</v>
      </c>
      <c r="O117" s="139">
        <v>4.5810313075506448</v>
      </c>
      <c r="P117" s="139">
        <v>3.0847145488029466</v>
      </c>
      <c r="Q117" s="139">
        <v>2.9005524861878453</v>
      </c>
      <c r="R117" s="139">
        <v>2.117863720073665</v>
      </c>
      <c r="S117" s="139">
        <v>3.4760589318600368</v>
      </c>
    </row>
    <row r="118" spans="1:19">
      <c r="A118" s="134" t="s">
        <v>107</v>
      </c>
      <c r="B118" s="139">
        <v>100</v>
      </c>
      <c r="C118" s="139">
        <v>8.7352138307552334</v>
      </c>
      <c r="D118" s="139">
        <v>9.3494085532302087</v>
      </c>
      <c r="E118" s="139">
        <v>10.964513193812557</v>
      </c>
      <c r="F118" s="139">
        <v>8.6442220200181978</v>
      </c>
      <c r="G118" s="139">
        <v>7.6660600545950865</v>
      </c>
      <c r="H118" s="139">
        <v>6.619654231119199</v>
      </c>
      <c r="I118" s="139">
        <v>6.619654231119199</v>
      </c>
      <c r="J118" s="139">
        <v>6.0509554140127388</v>
      </c>
      <c r="K118" s="139">
        <v>7.0518653321201095</v>
      </c>
      <c r="L118" s="139">
        <v>5.0045495905368522</v>
      </c>
      <c r="M118" s="139">
        <v>5.3230209281164695</v>
      </c>
      <c r="N118" s="139">
        <v>4.0036396724294816</v>
      </c>
      <c r="O118" s="139">
        <v>3.7079162875341223</v>
      </c>
      <c r="P118" s="139">
        <v>3.5714285714285712</v>
      </c>
      <c r="Q118" s="139">
        <v>2.6160145586897179</v>
      </c>
      <c r="R118" s="139">
        <v>1.7515923566878981</v>
      </c>
      <c r="S118" s="139">
        <v>2.3202911737943586</v>
      </c>
    </row>
    <row r="119" spans="1:19" ht="26.25" customHeight="1">
      <c r="A119" s="134" t="s">
        <v>108</v>
      </c>
      <c r="B119" s="139">
        <v>100</v>
      </c>
      <c r="C119" s="139">
        <v>7.7289836888331243</v>
      </c>
      <c r="D119" s="139">
        <v>9.1593475533249684</v>
      </c>
      <c r="E119" s="139">
        <v>9.1844416562107902</v>
      </c>
      <c r="F119" s="139">
        <v>8.1053952321204523</v>
      </c>
      <c r="G119" s="139">
        <v>7.3023839397741526</v>
      </c>
      <c r="H119" s="139">
        <v>7.7038895859473033</v>
      </c>
      <c r="I119" s="139">
        <v>6.3488080301129237</v>
      </c>
      <c r="J119" s="139">
        <v>6.57465495608532</v>
      </c>
      <c r="K119" s="139">
        <v>6.1229611041405274</v>
      </c>
      <c r="L119" s="139">
        <v>5.8469259723964866</v>
      </c>
      <c r="M119" s="139">
        <v>4.9184441656210787</v>
      </c>
      <c r="N119" s="139">
        <v>4.8431618569636132</v>
      </c>
      <c r="O119" s="139">
        <v>3.9146800501882058</v>
      </c>
      <c r="P119" s="139">
        <v>3.613550815558344</v>
      </c>
      <c r="Q119" s="139">
        <v>3.28732747804266</v>
      </c>
      <c r="R119" s="139">
        <v>1.8820577164366372</v>
      </c>
      <c r="S119" s="139">
        <v>3.4629861982434127</v>
      </c>
    </row>
    <row r="120" spans="1:19" ht="22.5">
      <c r="A120" s="134" t="s">
        <v>109</v>
      </c>
      <c r="B120" s="139">
        <v>100</v>
      </c>
      <c r="C120" s="139">
        <v>8.160741885625967</v>
      </c>
      <c r="D120" s="139">
        <v>8.4080370942812976</v>
      </c>
      <c r="E120" s="139">
        <v>9.4899536321483779</v>
      </c>
      <c r="F120" s="139">
        <v>9.0571870170015458</v>
      </c>
      <c r="G120" s="139">
        <v>9.0262751159196295</v>
      </c>
      <c r="H120" s="139">
        <v>7.418856259659969</v>
      </c>
      <c r="I120" s="139">
        <v>6.3987635239567231</v>
      </c>
      <c r="J120" s="139">
        <v>6.4296754250386403</v>
      </c>
      <c r="K120" s="139">
        <v>6.4605873261205566</v>
      </c>
      <c r="L120" s="139">
        <v>5.8423493044822257</v>
      </c>
      <c r="M120" s="139">
        <v>4.0494590417310663</v>
      </c>
      <c r="N120" s="139">
        <v>4.6058732612055637</v>
      </c>
      <c r="O120" s="139">
        <v>3.8021638330757344</v>
      </c>
      <c r="P120" s="139">
        <v>3.400309119010819</v>
      </c>
      <c r="Q120" s="139">
        <v>3.3075734157650691</v>
      </c>
      <c r="R120" s="139">
        <v>2.3493044822256568</v>
      </c>
      <c r="S120" s="139">
        <v>1.7928902627511591</v>
      </c>
    </row>
    <row r="121" spans="1:19">
      <c r="A121" s="134" t="s">
        <v>110</v>
      </c>
      <c r="B121" s="139">
        <v>100</v>
      </c>
      <c r="C121" s="139">
        <v>7.1764433824096194</v>
      </c>
      <c r="D121" s="139">
        <v>7.8779002543744703</v>
      </c>
      <c r="E121" s="139">
        <v>8.1862329453480314</v>
      </c>
      <c r="F121" s="139">
        <v>8.4637323672242353</v>
      </c>
      <c r="G121" s="139">
        <v>8.0551915516842669</v>
      </c>
      <c r="H121" s="139">
        <v>7.6620673706929781</v>
      </c>
      <c r="I121" s="139">
        <v>6.698527711400601</v>
      </c>
      <c r="J121" s="139">
        <v>6.3362367995066666</v>
      </c>
      <c r="K121" s="139">
        <v>6.3824867031527024</v>
      </c>
      <c r="L121" s="139">
        <v>6.3824867031527024</v>
      </c>
      <c r="M121" s="139">
        <v>4.7406151237184924</v>
      </c>
      <c r="N121" s="139">
        <v>4.6172820473290681</v>
      </c>
      <c r="O121" s="139">
        <v>4.0391582517536415</v>
      </c>
      <c r="P121" s="139">
        <v>3.4995760425499114</v>
      </c>
      <c r="Q121" s="139">
        <v>3.584367532567641</v>
      </c>
      <c r="R121" s="139">
        <v>2.435828258691128</v>
      </c>
      <c r="S121" s="139">
        <v>3.8618669544438449</v>
      </c>
    </row>
    <row r="122" spans="1:19">
      <c r="A122" s="134" t="s">
        <v>111</v>
      </c>
      <c r="B122" s="139">
        <v>100</v>
      </c>
      <c r="C122" s="139">
        <v>6.5877957658779573</v>
      </c>
      <c r="D122" s="139">
        <v>7.7023661270236614</v>
      </c>
      <c r="E122" s="139">
        <v>8.5491905354919062</v>
      </c>
      <c r="F122" s="139">
        <v>8.7858032378580315</v>
      </c>
      <c r="G122" s="139">
        <v>8.6550435865504358</v>
      </c>
      <c r="H122" s="139">
        <v>8.2378580323785791</v>
      </c>
      <c r="I122" s="139">
        <v>7.5653798256537979</v>
      </c>
      <c r="J122" s="139">
        <v>6.8991282689912818</v>
      </c>
      <c r="K122" s="139">
        <v>6.7061021170610209</v>
      </c>
      <c r="L122" s="139">
        <v>5.9775840597758405</v>
      </c>
      <c r="M122" s="139">
        <v>4.7073474470734746</v>
      </c>
      <c r="N122" s="139">
        <v>3.9912826899128269</v>
      </c>
      <c r="O122" s="139">
        <v>4.3586550435865501</v>
      </c>
      <c r="P122" s="139">
        <v>3.0946450809464512</v>
      </c>
      <c r="Q122" s="139">
        <v>2.8891656288916563</v>
      </c>
      <c r="R122" s="139">
        <v>2.067247820672478</v>
      </c>
      <c r="S122" s="139">
        <v>3.2254047322540473</v>
      </c>
    </row>
    <row r="123" spans="1:19">
      <c r="A123" s="134" t="s">
        <v>112</v>
      </c>
      <c r="B123" s="139">
        <v>100</v>
      </c>
      <c r="C123" s="139">
        <v>8.5301204819277103</v>
      </c>
      <c r="D123" s="139">
        <v>9.4457831325301207</v>
      </c>
      <c r="E123" s="139">
        <v>8.4337349397590362</v>
      </c>
      <c r="F123" s="139">
        <v>8.3373493975903621</v>
      </c>
      <c r="G123" s="139">
        <v>8.4819277108433724</v>
      </c>
      <c r="H123" s="139">
        <v>8.3373493975903621</v>
      </c>
      <c r="I123" s="139">
        <v>7.1807228915662655</v>
      </c>
      <c r="J123" s="139">
        <v>6.7951807228915664</v>
      </c>
      <c r="K123" s="139">
        <v>6.2168674698795181</v>
      </c>
      <c r="L123" s="139">
        <v>5.8795180722891569</v>
      </c>
      <c r="M123" s="139">
        <v>5.0120481927710836</v>
      </c>
      <c r="N123" s="139">
        <v>3.6144578313253009</v>
      </c>
      <c r="O123" s="139">
        <v>3.8554216867469884</v>
      </c>
      <c r="P123" s="139">
        <v>3.0843373493975901</v>
      </c>
      <c r="Q123" s="139">
        <v>2.4578313253012052</v>
      </c>
      <c r="R123" s="139">
        <v>1.6385542168674698</v>
      </c>
      <c r="S123" s="139">
        <v>2.6987951807228914</v>
      </c>
    </row>
    <row r="124" spans="1:19">
      <c r="A124" s="81"/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</row>
    <row r="125" spans="1:19" ht="33.75">
      <c r="A125" s="80" t="s">
        <v>113</v>
      </c>
      <c r="B125" s="138">
        <v>100</v>
      </c>
      <c r="C125" s="138">
        <v>7.9373665214917883</v>
      </c>
      <c r="D125" s="138">
        <v>8.7669150493812182</v>
      </c>
      <c r="E125" s="138">
        <v>9.3600492413291416</v>
      </c>
      <c r="F125" s="138">
        <v>9.1651356468053748</v>
      </c>
      <c r="G125" s="138">
        <v>9.1837876654200894</v>
      </c>
      <c r="H125" s="138">
        <v>8.6867113693379459</v>
      </c>
      <c r="I125" s="138">
        <v>7.8245218088727659</v>
      </c>
      <c r="J125" s="138">
        <v>6.8378300241543633</v>
      </c>
      <c r="K125" s="138">
        <v>6.2246449121956227</v>
      </c>
      <c r="L125" s="138">
        <v>5.5886110774338551</v>
      </c>
      <c r="M125" s="138">
        <v>4.3916177828345466</v>
      </c>
      <c r="N125" s="138">
        <v>3.8674960597610677</v>
      </c>
      <c r="O125" s="138">
        <v>3.4338366269689535</v>
      </c>
      <c r="P125" s="138">
        <v>2.7157339103024425</v>
      </c>
      <c r="Q125" s="138">
        <v>2.3165807119475508</v>
      </c>
      <c r="R125" s="138">
        <v>1.4599867570667835</v>
      </c>
      <c r="S125" s="138">
        <v>2.239174834696485</v>
      </c>
    </row>
    <row r="126" spans="1:19">
      <c r="A126" s="134" t="s">
        <v>114</v>
      </c>
      <c r="B126" s="139">
        <v>100</v>
      </c>
      <c r="C126" s="139">
        <v>7.2651790347690719</v>
      </c>
      <c r="D126" s="139">
        <v>9.3409444732745204</v>
      </c>
      <c r="E126" s="139">
        <v>9.6004151530877007</v>
      </c>
      <c r="F126" s="139">
        <v>11.520498183705241</v>
      </c>
      <c r="G126" s="139">
        <v>9.8598858329008809</v>
      </c>
      <c r="H126" s="139">
        <v>8.4068500259470689</v>
      </c>
      <c r="I126" s="139">
        <v>6.850025947067981</v>
      </c>
      <c r="J126" s="139">
        <v>6.6424494032174364</v>
      </c>
      <c r="K126" s="139">
        <v>5.9678256357031652</v>
      </c>
      <c r="L126" s="139">
        <v>5.9159314997405295</v>
      </c>
      <c r="M126" s="139">
        <v>3.9439543331603528</v>
      </c>
      <c r="N126" s="139">
        <v>3.6325895173845359</v>
      </c>
      <c r="O126" s="139">
        <v>3.0098598858329009</v>
      </c>
      <c r="P126" s="139">
        <v>2.5428126621691751</v>
      </c>
      <c r="Q126" s="139">
        <v>2.0757654385054489</v>
      </c>
      <c r="R126" s="139">
        <v>1.4530358069538143</v>
      </c>
      <c r="S126" s="139">
        <v>1.9719771665801764</v>
      </c>
    </row>
    <row r="127" spans="1:19">
      <c r="A127" s="134" t="s">
        <v>115</v>
      </c>
      <c r="B127" s="139">
        <v>100</v>
      </c>
      <c r="C127" s="139">
        <v>7.3938712398088278</v>
      </c>
      <c r="D127" s="139">
        <v>8.2935057632836671</v>
      </c>
      <c r="E127" s="139">
        <v>8.4621872364351987</v>
      </c>
      <c r="F127" s="139">
        <v>10.317683441102051</v>
      </c>
      <c r="G127" s="139">
        <v>9.1931402867585046</v>
      </c>
      <c r="H127" s="139">
        <v>9.3337081810514473</v>
      </c>
      <c r="I127" s="139">
        <v>6.9159403992128192</v>
      </c>
      <c r="J127" s="139">
        <v>6.5785774529097552</v>
      </c>
      <c r="K127" s="139">
        <v>6.5223502951925774</v>
      </c>
      <c r="L127" s="139">
        <v>5.6789429294349176</v>
      </c>
      <c r="M127" s="139">
        <v>4.3294911442226596</v>
      </c>
      <c r="N127" s="139">
        <v>4.4138318807984263</v>
      </c>
      <c r="O127" s="139">
        <v>3.5704245150407647</v>
      </c>
      <c r="P127" s="139">
        <v>2.8113578858588695</v>
      </c>
      <c r="Q127" s="139">
        <v>2.5583356761315716</v>
      </c>
      <c r="R127" s="139">
        <v>1.208883890919314</v>
      </c>
      <c r="S127" s="139">
        <v>2.4177677818386281</v>
      </c>
    </row>
    <row r="128" spans="1:19">
      <c r="A128" s="134" t="s">
        <v>116</v>
      </c>
      <c r="B128" s="139">
        <v>100</v>
      </c>
      <c r="C128" s="139">
        <v>11.652480187848548</v>
      </c>
      <c r="D128" s="139">
        <v>12.18080422659231</v>
      </c>
      <c r="E128" s="139">
        <v>12.650425594364545</v>
      </c>
      <c r="F128" s="139">
        <v>11.402993836219547</v>
      </c>
      <c r="G128" s="139">
        <v>8.7320223070149687</v>
      </c>
      <c r="H128" s="139">
        <v>6.5306721455826233</v>
      </c>
      <c r="I128" s="139">
        <v>5.8702670971529205</v>
      </c>
      <c r="J128" s="139">
        <v>4.8576460228940421</v>
      </c>
      <c r="K128" s="139">
        <v>4.710889345465219</v>
      </c>
      <c r="L128" s="139">
        <v>4.0064572938068688</v>
      </c>
      <c r="M128" s="139">
        <v>4.0211329615497506</v>
      </c>
      <c r="N128" s="139">
        <v>2.7149985324332255</v>
      </c>
      <c r="O128" s="139">
        <v>2.8470795421191664</v>
      </c>
      <c r="P128" s="139">
        <v>2.3040798356325212</v>
      </c>
      <c r="Q128" s="139">
        <v>2.2600528324038747</v>
      </c>
      <c r="R128" s="139">
        <v>1.4675667742882301</v>
      </c>
      <c r="S128" s="139">
        <v>1.7904314646316408</v>
      </c>
    </row>
    <row r="129" spans="1:19">
      <c r="A129" s="134" t="s">
        <v>117</v>
      </c>
      <c r="B129" s="139">
        <v>100</v>
      </c>
      <c r="C129" s="139">
        <v>7.9177057356608476</v>
      </c>
      <c r="D129" s="139">
        <v>9.4555278470490443</v>
      </c>
      <c r="E129" s="139">
        <v>9.7672485453034081</v>
      </c>
      <c r="F129" s="139">
        <v>9.7049044056525346</v>
      </c>
      <c r="G129" s="139">
        <v>9.1230257689110559</v>
      </c>
      <c r="H129" s="139">
        <v>8.3956774729842056</v>
      </c>
      <c r="I129" s="139">
        <v>7.3981712385702405</v>
      </c>
      <c r="J129" s="139">
        <v>5.4031587697423111</v>
      </c>
      <c r="K129" s="139">
        <v>5.6525353283458024</v>
      </c>
      <c r="L129" s="139">
        <v>5.714879467996675</v>
      </c>
      <c r="M129" s="139">
        <v>4.447215295095595</v>
      </c>
      <c r="N129" s="139">
        <v>4.5303408146300912</v>
      </c>
      <c r="O129" s="139">
        <v>3.2626766417290107</v>
      </c>
      <c r="P129" s="139">
        <v>2.7847049044056527</v>
      </c>
      <c r="Q129" s="139">
        <v>2.5145469659185369</v>
      </c>
      <c r="R129" s="139">
        <v>1.6625103906899419</v>
      </c>
      <c r="S129" s="139">
        <v>2.2651704073150456</v>
      </c>
    </row>
    <row r="130" spans="1:19">
      <c r="A130" s="134" t="s">
        <v>118</v>
      </c>
      <c r="B130" s="139">
        <v>100</v>
      </c>
      <c r="C130" s="139">
        <v>8.184207233137279</v>
      </c>
      <c r="D130" s="139">
        <v>9.8360655737704921</v>
      </c>
      <c r="E130" s="139">
        <v>10.73707921411588</v>
      </c>
      <c r="F130" s="139">
        <v>10.461769490677012</v>
      </c>
      <c r="G130" s="139">
        <v>7.8588411963458888</v>
      </c>
      <c r="H130" s="139">
        <v>7.8087848829933675</v>
      </c>
      <c r="I130" s="139">
        <v>6.6825178325616328</v>
      </c>
      <c r="J130" s="139">
        <v>6.2194969340508068</v>
      </c>
      <c r="K130" s="139">
        <v>6.0818420723313729</v>
      </c>
      <c r="L130" s="139">
        <v>4.8804905518708548</v>
      </c>
      <c r="M130" s="139">
        <v>4.1421599299211609</v>
      </c>
      <c r="N130" s="139">
        <v>3.9169065198348139</v>
      </c>
      <c r="O130" s="139">
        <v>3.8793642848204231</v>
      </c>
      <c r="P130" s="139">
        <v>3.2161181328995121</v>
      </c>
      <c r="Q130" s="139">
        <v>2.4777875109498186</v>
      </c>
      <c r="R130" s="139">
        <v>1.5892879489425602</v>
      </c>
      <c r="S130" s="139">
        <v>2.0272806907771241</v>
      </c>
    </row>
    <row r="131" spans="1:19">
      <c r="A131" s="134" t="s">
        <v>119</v>
      </c>
      <c r="B131" s="139">
        <v>100</v>
      </c>
      <c r="C131" s="139">
        <v>9.0141694302080193</v>
      </c>
      <c r="D131" s="139">
        <v>9.6472716309918596</v>
      </c>
      <c r="E131" s="139">
        <v>10.792885137172144</v>
      </c>
      <c r="F131" s="139">
        <v>8.682544467892674</v>
      </c>
      <c r="G131" s="139">
        <v>9.737714802532409</v>
      </c>
      <c r="H131" s="139">
        <v>9.1950557732891163</v>
      </c>
      <c r="I131" s="139">
        <v>8.2906240578836297</v>
      </c>
      <c r="J131" s="139">
        <v>6.2707265601447082</v>
      </c>
      <c r="K131" s="139">
        <v>5.7280675309014173</v>
      </c>
      <c r="L131" s="139">
        <v>4.16038589086524</v>
      </c>
      <c r="M131" s="139">
        <v>3.5272836900813989</v>
      </c>
      <c r="N131" s="139">
        <v>3.9794995477841426</v>
      </c>
      <c r="O131" s="139">
        <v>3.105215556225505</v>
      </c>
      <c r="P131" s="139">
        <v>2.5927042508290628</v>
      </c>
      <c r="Q131" s="139">
        <v>2.2309315646668675</v>
      </c>
      <c r="R131" s="139">
        <v>1.2963521254145314</v>
      </c>
      <c r="S131" s="139">
        <v>1.7485679831172747</v>
      </c>
    </row>
    <row r="132" spans="1:19">
      <c r="A132" s="134" t="s">
        <v>120</v>
      </c>
      <c r="B132" s="139">
        <v>100</v>
      </c>
      <c r="C132" s="139">
        <v>8.5503537558332088</v>
      </c>
      <c r="D132" s="139">
        <v>8.7761553514978186</v>
      </c>
      <c r="E132" s="139">
        <v>9.5890410958904102</v>
      </c>
      <c r="F132" s="139">
        <v>9.6492548547343073</v>
      </c>
      <c r="G132" s="139">
        <v>9.2729188619599583</v>
      </c>
      <c r="H132" s="139">
        <v>8.9567966280295046</v>
      </c>
      <c r="I132" s="139">
        <v>7.3611320186662654</v>
      </c>
      <c r="J132" s="139">
        <v>6.6686737919614627</v>
      </c>
      <c r="K132" s="139">
        <v>5.7353605298810777</v>
      </c>
      <c r="L132" s="139">
        <v>5.3439710973957544</v>
      </c>
      <c r="M132" s="139">
        <v>4.4106578353153694</v>
      </c>
      <c r="N132" s="139">
        <v>4.0192684028300469</v>
      </c>
      <c r="O132" s="139">
        <v>3.296703296703297</v>
      </c>
      <c r="P132" s="139">
        <v>2.498870992021677</v>
      </c>
      <c r="Q132" s="139">
        <v>2.2881228360680415</v>
      </c>
      <c r="R132" s="139">
        <v>1.2945958151437604</v>
      </c>
      <c r="S132" s="139">
        <v>2.2881228360680415</v>
      </c>
    </row>
    <row r="133" spans="1:19">
      <c r="A133" s="134" t="s">
        <v>121</v>
      </c>
      <c r="B133" s="139">
        <v>100</v>
      </c>
      <c r="C133" s="139">
        <v>8.1861159492411044</v>
      </c>
      <c r="D133" s="139">
        <v>9.2062702164717596</v>
      </c>
      <c r="E133" s="139">
        <v>9.6043791988056739</v>
      </c>
      <c r="F133" s="139">
        <v>8.7335157999502364</v>
      </c>
      <c r="G133" s="139">
        <v>8.8579248569295839</v>
      </c>
      <c r="H133" s="139">
        <v>8.2856431948245834</v>
      </c>
      <c r="I133" s="139">
        <v>7.165961682010451</v>
      </c>
      <c r="J133" s="139">
        <v>6.5190345857178409</v>
      </c>
      <c r="K133" s="139">
        <v>5.9218711122169694</v>
      </c>
      <c r="L133" s="139">
        <v>5.2749440159243592</v>
      </c>
      <c r="M133" s="139">
        <v>4.7026623538193579</v>
      </c>
      <c r="N133" s="139">
        <v>4.4289624284647919</v>
      </c>
      <c r="O133" s="139">
        <v>3.4336899726300074</v>
      </c>
      <c r="P133" s="139">
        <v>3.1848718586713112</v>
      </c>
      <c r="Q133" s="139">
        <v>2.3140084598158746</v>
      </c>
      <c r="R133" s="139">
        <v>1.4680268723563075</v>
      </c>
      <c r="S133" s="139">
        <v>2.7121174421497884</v>
      </c>
    </row>
    <row r="134" spans="1:19">
      <c r="A134" s="134" t="s">
        <v>122</v>
      </c>
      <c r="B134" s="139">
        <v>100</v>
      </c>
      <c r="C134" s="139">
        <v>7.607340103331552</v>
      </c>
      <c r="D134" s="139">
        <v>9.0682344557277759</v>
      </c>
      <c r="E134" s="139">
        <v>9.51362907536077</v>
      </c>
      <c r="F134" s="139">
        <v>8.8544450383039379</v>
      </c>
      <c r="G134" s="139">
        <v>8.426866203456262</v>
      </c>
      <c r="H134" s="139">
        <v>7.375734901122394</v>
      </c>
      <c r="I134" s="139">
        <v>6.8768929271334409</v>
      </c>
      <c r="J134" s="139">
        <v>6.7343666488508811</v>
      </c>
      <c r="K134" s="139">
        <v>5.772314270443613</v>
      </c>
      <c r="L134" s="139">
        <v>5.914840548726171</v>
      </c>
      <c r="M134" s="139">
        <v>4.7033671833244259</v>
      </c>
      <c r="N134" s="139">
        <v>4.044183146267593</v>
      </c>
      <c r="O134" s="139">
        <v>3.8303937288437555</v>
      </c>
      <c r="P134" s="139">
        <v>2.9930518439337255</v>
      </c>
      <c r="Q134" s="139">
        <v>3.2068412613575625</v>
      </c>
      <c r="R134" s="139">
        <v>1.9419205415998575</v>
      </c>
      <c r="S134" s="139">
        <v>3.1355781222162835</v>
      </c>
    </row>
    <row r="135" spans="1:19">
      <c r="A135" s="134" t="s">
        <v>123</v>
      </c>
      <c r="B135" s="139">
        <v>100</v>
      </c>
      <c r="C135" s="139">
        <v>8.4020878935847776</v>
      </c>
      <c r="D135" s="139">
        <v>9.7322781613066169</v>
      </c>
      <c r="E135" s="139">
        <v>10.944603468597407</v>
      </c>
      <c r="F135" s="139">
        <v>10.742549250715609</v>
      </c>
      <c r="G135" s="139">
        <v>9.4291968344839194</v>
      </c>
      <c r="H135" s="139">
        <v>8.1663579727226807</v>
      </c>
      <c r="I135" s="139">
        <v>6.7014648930796437</v>
      </c>
      <c r="J135" s="139">
        <v>6.7856541505303927</v>
      </c>
      <c r="K135" s="139">
        <v>5.7080316551608012</v>
      </c>
      <c r="L135" s="139">
        <v>5.0345175955548074</v>
      </c>
      <c r="M135" s="139">
        <v>3.3507324465398218</v>
      </c>
      <c r="N135" s="139">
        <v>3.064488971207274</v>
      </c>
      <c r="O135" s="139">
        <v>3.317056743559522</v>
      </c>
      <c r="P135" s="139">
        <v>3.0476511197171243</v>
      </c>
      <c r="Q135" s="139">
        <v>2.3236235056406804</v>
      </c>
      <c r="R135" s="139">
        <v>1.3638659707021383</v>
      </c>
      <c r="S135" s="139">
        <v>1.8858393668967841</v>
      </c>
    </row>
    <row r="136" spans="1:19">
      <c r="A136" s="134" t="s">
        <v>124</v>
      </c>
      <c r="B136" s="139">
        <v>100</v>
      </c>
      <c r="C136" s="139">
        <v>8.6878638602776537</v>
      </c>
      <c r="D136" s="139">
        <v>8.5535154500671737</v>
      </c>
      <c r="E136" s="139">
        <v>8.4639498432601883</v>
      </c>
      <c r="F136" s="139">
        <v>9.2252575011195699</v>
      </c>
      <c r="G136" s="139">
        <v>9.493954321540528</v>
      </c>
      <c r="H136" s="139">
        <v>8.508732646663681</v>
      </c>
      <c r="I136" s="139">
        <v>7.389162561576355</v>
      </c>
      <c r="J136" s="139">
        <v>6.5830721003134789</v>
      </c>
      <c r="K136" s="139">
        <v>5.150022391401702</v>
      </c>
      <c r="L136" s="139">
        <v>5.8665472458575909</v>
      </c>
      <c r="M136" s="139">
        <v>5.0604567845947157</v>
      </c>
      <c r="N136" s="139">
        <v>3.8513210927004029</v>
      </c>
      <c r="O136" s="139">
        <v>3.6274070756829375</v>
      </c>
      <c r="P136" s="139">
        <v>2.6421854008060905</v>
      </c>
      <c r="Q136" s="139">
        <v>2.507836990595611</v>
      </c>
      <c r="R136" s="139">
        <v>1.5226153157187641</v>
      </c>
      <c r="S136" s="139">
        <v>2.8660994178235555</v>
      </c>
    </row>
    <row r="137" spans="1:19">
      <c r="A137" s="134" t="s">
        <v>125</v>
      </c>
      <c r="B137" s="139">
        <v>100</v>
      </c>
      <c r="C137" s="139">
        <v>7.7030812324929974</v>
      </c>
      <c r="D137" s="139">
        <v>8.2732383733635295</v>
      </c>
      <c r="E137" s="139">
        <v>8.9824582315195585</v>
      </c>
      <c r="F137" s="139">
        <v>8.8354490732463198</v>
      </c>
      <c r="G137" s="139">
        <v>9.5128831674513776</v>
      </c>
      <c r="H137" s="139">
        <v>9.3201819734986184</v>
      </c>
      <c r="I137" s="139">
        <v>8.4917655005264514</v>
      </c>
      <c r="J137" s="139">
        <v>7.2362278244631195</v>
      </c>
      <c r="K137" s="139">
        <v>6.521048135566283</v>
      </c>
      <c r="L137" s="139">
        <v>5.9061922641396984</v>
      </c>
      <c r="M137" s="139">
        <v>4.3596161869002916</v>
      </c>
      <c r="N137" s="139">
        <v>3.7556866718318531</v>
      </c>
      <c r="O137" s="139">
        <v>3.1477839362695428</v>
      </c>
      <c r="P137" s="139">
        <v>2.5130619623736017</v>
      </c>
      <c r="Q137" s="139">
        <v>2.0670679619365475</v>
      </c>
      <c r="R137" s="139">
        <v>1.3061962373601923</v>
      </c>
      <c r="S137" s="139">
        <v>2.0680612670600156</v>
      </c>
    </row>
    <row r="138" spans="1:19">
      <c r="A138" s="134" t="s">
        <v>246</v>
      </c>
      <c r="B138" s="139">
        <v>100</v>
      </c>
      <c r="C138" s="139">
        <v>8.3578575632725141</v>
      </c>
      <c r="D138" s="139">
        <v>7.8281341965862268</v>
      </c>
      <c r="E138" s="139">
        <v>10.476751030017658</v>
      </c>
      <c r="F138" s="139">
        <v>10.53560918187169</v>
      </c>
      <c r="G138" s="139">
        <v>9.0052972336668624</v>
      </c>
      <c r="H138" s="139">
        <v>6.9452619187757509</v>
      </c>
      <c r="I138" s="139">
        <v>8.2401412595644494</v>
      </c>
      <c r="J138" s="139">
        <v>8.1812831077104171</v>
      </c>
      <c r="K138" s="139">
        <v>6.0623896409652742</v>
      </c>
      <c r="L138" s="139">
        <v>4.6497939964685111</v>
      </c>
      <c r="M138" s="139">
        <v>4.0612124779281933</v>
      </c>
      <c r="N138" s="139">
        <v>3.7669217186580339</v>
      </c>
      <c r="O138" s="139">
        <v>3.7080635668040025</v>
      </c>
      <c r="P138" s="139">
        <v>2.8251912889935253</v>
      </c>
      <c r="Q138" s="139">
        <v>2.4131842260153031</v>
      </c>
      <c r="R138" s="139">
        <v>1.0005885815185402</v>
      </c>
      <c r="S138" s="139">
        <v>1.9423190111830488</v>
      </c>
    </row>
    <row r="139" spans="1:19">
      <c r="A139" s="134" t="s">
        <v>126</v>
      </c>
      <c r="B139" s="139">
        <v>100</v>
      </c>
      <c r="C139" s="139">
        <v>9.3215507411630547</v>
      </c>
      <c r="D139" s="139">
        <v>9.8061573546180156</v>
      </c>
      <c r="E139" s="139">
        <v>10.518814139110605</v>
      </c>
      <c r="F139" s="139">
        <v>9.2075256556442415</v>
      </c>
      <c r="G139" s="139">
        <v>8.6659064994298749</v>
      </c>
      <c r="H139" s="139">
        <v>8.2098061573546186</v>
      </c>
      <c r="I139" s="139">
        <v>7.6396807297605482</v>
      </c>
      <c r="J139" s="139">
        <v>6.3568985176738879</v>
      </c>
      <c r="K139" s="139">
        <v>5.6442417331812997</v>
      </c>
      <c r="L139" s="139">
        <v>4.5895096921322684</v>
      </c>
      <c r="M139" s="139">
        <v>4.389965792474344</v>
      </c>
      <c r="N139" s="139">
        <v>3.3922462941847207</v>
      </c>
      <c r="O139" s="139">
        <v>3.0786773090079818</v>
      </c>
      <c r="P139" s="139">
        <v>2.8221208665906499</v>
      </c>
      <c r="Q139" s="139">
        <v>2.4230330672748006</v>
      </c>
      <c r="R139" s="139">
        <v>1.4538198403648803</v>
      </c>
      <c r="S139" s="139">
        <v>2.4800456100342076</v>
      </c>
    </row>
    <row r="140" spans="1:19">
      <c r="A140" s="134" t="s">
        <v>127</v>
      </c>
      <c r="B140" s="139">
        <v>100</v>
      </c>
      <c r="C140" s="139">
        <v>7.0181398192812008</v>
      </c>
      <c r="D140" s="139">
        <v>8.3973095998369462</v>
      </c>
      <c r="E140" s="139">
        <v>8.6079217338134377</v>
      </c>
      <c r="F140" s="139">
        <v>8.961206603709492</v>
      </c>
      <c r="G140" s="139">
        <v>8.4041035396426391</v>
      </c>
      <c r="H140" s="139">
        <v>8.3701338406141712</v>
      </c>
      <c r="I140" s="139">
        <v>7.7994428969359335</v>
      </c>
      <c r="J140" s="139">
        <v>6.7531761668591619</v>
      </c>
      <c r="K140" s="139">
        <v>6.4950064542428159</v>
      </c>
      <c r="L140" s="139">
        <v>5.6661457979482304</v>
      </c>
      <c r="M140" s="139">
        <v>4.6878184659283919</v>
      </c>
      <c r="N140" s="139">
        <v>4.1239214620558462</v>
      </c>
      <c r="O140" s="139">
        <v>3.9948366057476732</v>
      </c>
      <c r="P140" s="139">
        <v>3.023303213533528</v>
      </c>
      <c r="Q140" s="139">
        <v>2.7379577416944088</v>
      </c>
      <c r="R140" s="139">
        <v>1.98383042326245</v>
      </c>
      <c r="S140" s="139">
        <v>2.9757456348936748</v>
      </c>
    </row>
    <row r="141" spans="1:19">
      <c r="A141" s="134" t="s">
        <v>128</v>
      </c>
      <c r="B141" s="139">
        <v>100</v>
      </c>
      <c r="C141" s="139">
        <v>6.636105653787383</v>
      </c>
      <c r="D141" s="139">
        <v>8.8190351451648112</v>
      </c>
      <c r="E141" s="139">
        <v>10.478061558611657</v>
      </c>
      <c r="F141" s="139">
        <v>8.9936695044750046</v>
      </c>
      <c r="G141" s="139">
        <v>7.7275703994760967</v>
      </c>
      <c r="H141" s="139">
        <v>7.269155206286837</v>
      </c>
      <c r="I141" s="139">
        <v>7.5529360401659034</v>
      </c>
      <c r="J141" s="139">
        <v>7.2909845012006107</v>
      </c>
      <c r="K141" s="139">
        <v>7.1163501418904165</v>
      </c>
      <c r="L141" s="139">
        <v>5.7411045623226364</v>
      </c>
      <c r="M141" s="139">
        <v>4.3222003929273081</v>
      </c>
      <c r="N141" s="139">
        <v>4.1475660336171147</v>
      </c>
      <c r="O141" s="139">
        <v>4.0384195590482426</v>
      </c>
      <c r="P141" s="139">
        <v>2.9687841082733026</v>
      </c>
      <c r="Q141" s="139">
        <v>2.8159790438768826</v>
      </c>
      <c r="R141" s="139">
        <v>1.6590264134468458</v>
      </c>
      <c r="S141" s="139">
        <v>2.4230517354289454</v>
      </c>
    </row>
    <row r="142" spans="1:19" ht="24.75" customHeight="1">
      <c r="A142" s="134" t="s">
        <v>129</v>
      </c>
      <c r="B142" s="139">
        <v>100</v>
      </c>
      <c r="C142" s="139">
        <v>8.0042016806722689</v>
      </c>
      <c r="D142" s="139">
        <v>8.5504201680672267</v>
      </c>
      <c r="E142" s="139">
        <v>8.802521008403362</v>
      </c>
      <c r="F142" s="139">
        <v>9.5798319327731107</v>
      </c>
      <c r="G142" s="139">
        <v>8.655462184873949</v>
      </c>
      <c r="H142" s="139">
        <v>8.4033613445378155</v>
      </c>
      <c r="I142" s="139">
        <v>7.0588235294117645</v>
      </c>
      <c r="J142" s="139">
        <v>6.0504201680672267</v>
      </c>
      <c r="K142" s="139">
        <v>5.23109243697479</v>
      </c>
      <c r="L142" s="139">
        <v>5.924369747899159</v>
      </c>
      <c r="M142" s="139">
        <v>4.8739495798319332</v>
      </c>
      <c r="N142" s="139">
        <v>4.2226890756302522</v>
      </c>
      <c r="O142" s="139">
        <v>4.3907563025210079</v>
      </c>
      <c r="P142" s="139">
        <v>3.613445378151261</v>
      </c>
      <c r="Q142" s="139">
        <v>2.6680672268907561</v>
      </c>
      <c r="R142" s="139">
        <v>1.6596638655462186</v>
      </c>
      <c r="S142" s="139">
        <v>2.3109243697478994</v>
      </c>
    </row>
    <row r="143" spans="1:19">
      <c r="A143" s="134" t="s">
        <v>130</v>
      </c>
      <c r="B143" s="139">
        <v>100</v>
      </c>
      <c r="C143" s="139">
        <v>7.8874110733065255</v>
      </c>
      <c r="D143" s="139">
        <v>9.4958243117847196</v>
      </c>
      <c r="E143" s="139">
        <v>9.0627899783482828</v>
      </c>
      <c r="F143" s="139">
        <v>9.8360655737704921</v>
      </c>
      <c r="G143" s="139">
        <v>8.5369625734611816</v>
      </c>
      <c r="H143" s="139">
        <v>8.1348592638416335</v>
      </c>
      <c r="I143" s="139">
        <v>7.5471698113207548</v>
      </c>
      <c r="J143" s="139">
        <v>7.6090318589545323</v>
      </c>
      <c r="K143" s="139">
        <v>6.0624806681101147</v>
      </c>
      <c r="L143" s="139">
        <v>5.1345499536034644</v>
      </c>
      <c r="M143" s="139">
        <v>4.9489638107021348</v>
      </c>
      <c r="N143" s="139">
        <v>3.7426538818434891</v>
      </c>
      <c r="O143" s="139">
        <v>3.4952056913083824</v>
      </c>
      <c r="P143" s="139">
        <v>2.8147231673368389</v>
      </c>
      <c r="Q143" s="139">
        <v>2.3507578100835138</v>
      </c>
      <c r="R143" s="139">
        <v>1.639344262295082</v>
      </c>
      <c r="S143" s="139">
        <v>1.7012063099288586</v>
      </c>
    </row>
    <row r="144" spans="1:19">
      <c r="A144" s="134" t="s">
        <v>131</v>
      </c>
      <c r="B144" s="139">
        <v>100</v>
      </c>
      <c r="C144" s="139">
        <v>6.7830423940149629</v>
      </c>
      <c r="D144" s="139">
        <v>7.780548628428928</v>
      </c>
      <c r="E144" s="139">
        <v>9.1271820448877801</v>
      </c>
      <c r="F144" s="139">
        <v>8.927680798004987</v>
      </c>
      <c r="G144" s="139">
        <v>9.052369077306734</v>
      </c>
      <c r="H144" s="139">
        <v>8.2044887780548628</v>
      </c>
      <c r="I144" s="139">
        <v>8.0049875311720697</v>
      </c>
      <c r="J144" s="139">
        <v>7.0822942643391524</v>
      </c>
      <c r="K144" s="139">
        <v>6.2593516209476316</v>
      </c>
      <c r="L144" s="139">
        <v>6.109725685785536</v>
      </c>
      <c r="M144" s="139">
        <v>5.2369077306733169</v>
      </c>
      <c r="N144" s="139">
        <v>3.9401496259351618</v>
      </c>
      <c r="O144" s="139">
        <v>4.0648379052369084</v>
      </c>
      <c r="P144" s="139">
        <v>2.917705735660848</v>
      </c>
      <c r="Q144" s="139">
        <v>2.4688279301745637</v>
      </c>
      <c r="R144" s="139">
        <v>1.5211970074812968</v>
      </c>
      <c r="S144" s="139">
        <v>2.5187032418952615</v>
      </c>
    </row>
    <row r="145" spans="1:19">
      <c r="A145" s="134" t="s">
        <v>132</v>
      </c>
      <c r="B145" s="139">
        <v>100</v>
      </c>
      <c r="C145" s="139">
        <v>7.2276716572018591</v>
      </c>
      <c r="D145" s="139">
        <v>8.3505420753742889</v>
      </c>
      <c r="E145" s="139">
        <v>8.0149716055756333</v>
      </c>
      <c r="F145" s="139">
        <v>7.0340733092410943</v>
      </c>
      <c r="G145" s="139">
        <v>8.1698502839442444</v>
      </c>
      <c r="H145" s="139">
        <v>7.7181208053691277</v>
      </c>
      <c r="I145" s="139">
        <v>6.9953536396489424</v>
      </c>
      <c r="J145" s="139">
        <v>6.6468766133195665</v>
      </c>
      <c r="K145" s="139">
        <v>6.5694372741352609</v>
      </c>
      <c r="L145" s="139">
        <v>6.1822405782137322</v>
      </c>
      <c r="M145" s="139">
        <v>5.1884357253484765</v>
      </c>
      <c r="N145" s="139">
        <v>4.8657718120805367</v>
      </c>
      <c r="O145" s="139">
        <v>4.8915849251419719</v>
      </c>
      <c r="P145" s="139">
        <v>3.6009292720702115</v>
      </c>
      <c r="Q145" s="139">
        <v>3.0717604543107897</v>
      </c>
      <c r="R145" s="139">
        <v>2.1166752710376873</v>
      </c>
      <c r="S145" s="139">
        <v>3.3557046979865772</v>
      </c>
    </row>
    <row r="146" spans="1:19">
      <c r="A146" s="134" t="s">
        <v>133</v>
      </c>
      <c r="B146" s="139">
        <v>100</v>
      </c>
      <c r="C146" s="139">
        <v>9.0864127746767469</v>
      </c>
      <c r="D146" s="139">
        <v>9.771779834664029</v>
      </c>
      <c r="E146" s="139">
        <v>9.9766833886808453</v>
      </c>
      <c r="F146" s="139">
        <v>9.6799265173461464</v>
      </c>
      <c r="G146" s="139">
        <v>10.075602345792412</v>
      </c>
      <c r="H146" s="139">
        <v>8.4717021126262981</v>
      </c>
      <c r="I146" s="139">
        <v>7.334134105843285</v>
      </c>
      <c r="J146" s="139">
        <v>6.2954850561718363</v>
      </c>
      <c r="K146" s="139">
        <v>5.8362184695824206</v>
      </c>
      <c r="L146" s="139">
        <v>4.5926658658941566</v>
      </c>
      <c r="M146" s="139">
        <v>4.0839398007489578</v>
      </c>
      <c r="N146" s="139">
        <v>3.8507736875574086</v>
      </c>
      <c r="O146" s="139">
        <v>3.3279163428248428</v>
      </c>
      <c r="P146" s="139">
        <v>2.2963329329470783</v>
      </c>
      <c r="Q146" s="139">
        <v>2.1126262983113122</v>
      </c>
      <c r="R146" s="139">
        <v>1.2576838832756307</v>
      </c>
      <c r="S146" s="139">
        <v>1.9501165830565956</v>
      </c>
    </row>
    <row r="147" spans="1:19">
      <c r="A147" s="134" t="s">
        <v>134</v>
      </c>
      <c r="B147" s="139">
        <v>100</v>
      </c>
      <c r="C147" s="139">
        <v>6.3498402555910545</v>
      </c>
      <c r="D147" s="139">
        <v>8.0670926517571875</v>
      </c>
      <c r="E147" s="139">
        <v>7.7875399361022364</v>
      </c>
      <c r="F147" s="139">
        <v>7.5878594249201274</v>
      </c>
      <c r="G147" s="139">
        <v>9.6246006389776362</v>
      </c>
      <c r="H147" s="139">
        <v>7.8674121405750794</v>
      </c>
      <c r="I147" s="139">
        <v>7.1485623003194885</v>
      </c>
      <c r="J147" s="139">
        <v>6.9488817891373804</v>
      </c>
      <c r="K147" s="139">
        <v>6.2699680511182105</v>
      </c>
      <c r="L147" s="139">
        <v>6.3498402555910545</v>
      </c>
      <c r="M147" s="139">
        <v>4.4728434504792327</v>
      </c>
      <c r="N147" s="139">
        <v>4.6325878594249197</v>
      </c>
      <c r="O147" s="139">
        <v>4.6725239616613425</v>
      </c>
      <c r="P147" s="139">
        <v>3.8738019169329072</v>
      </c>
      <c r="Q147" s="139">
        <v>3.7140575079872202</v>
      </c>
      <c r="R147" s="139">
        <v>2.1964856230031948</v>
      </c>
      <c r="S147" s="139">
        <v>2.4361022364217253</v>
      </c>
    </row>
    <row r="148" spans="1:19">
      <c r="A148" s="81"/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</row>
    <row r="149" spans="1:19" ht="33.75">
      <c r="A149" s="80" t="s">
        <v>135</v>
      </c>
      <c r="B149" s="138">
        <v>100</v>
      </c>
      <c r="C149" s="138">
        <v>7.6377378053355702</v>
      </c>
      <c r="D149" s="138">
        <v>8.6049890519164265</v>
      </c>
      <c r="E149" s="138">
        <v>9.8409969918349809</v>
      </c>
      <c r="F149" s="138">
        <v>10.023806113191588</v>
      </c>
      <c r="G149" s="138">
        <v>9.2714237965634627</v>
      </c>
      <c r="H149" s="138">
        <v>8.2004897647355754</v>
      </c>
      <c r="I149" s="138">
        <v>7.4187761338599332</v>
      </c>
      <c r="J149" s="138">
        <v>6.6118239302596846</v>
      </c>
      <c r="K149" s="138">
        <v>5.8560309956958001</v>
      </c>
      <c r="L149" s="138">
        <v>5.3962796979556753</v>
      </c>
      <c r="M149" s="138">
        <v>4.5381682253190636</v>
      </c>
      <c r="N149" s="138">
        <v>4.1398080504225758</v>
      </c>
      <c r="O149" s="138">
        <v>3.5770560910225715</v>
      </c>
      <c r="P149" s="138">
        <v>2.9617806154119002</v>
      </c>
      <c r="Q149" s="138">
        <v>2.3772007012230474</v>
      </c>
      <c r="R149" s="138">
        <v>1.478161813357344</v>
      </c>
      <c r="S149" s="138">
        <v>2.0654702218948029</v>
      </c>
    </row>
    <row r="150" spans="1:19">
      <c r="A150" s="134" t="s">
        <v>136</v>
      </c>
      <c r="B150" s="139">
        <v>100</v>
      </c>
      <c r="C150" s="139">
        <v>7.5226039783001815</v>
      </c>
      <c r="D150" s="139">
        <v>8.6980108499095827</v>
      </c>
      <c r="E150" s="139">
        <v>9.9638336347197107</v>
      </c>
      <c r="F150" s="139">
        <v>9.3309222423146476</v>
      </c>
      <c r="G150" s="139">
        <v>7.1790235081374316</v>
      </c>
      <c r="H150" s="139">
        <v>7.649186256781193</v>
      </c>
      <c r="I150" s="139">
        <v>7.6311030741410493</v>
      </c>
      <c r="J150" s="139">
        <v>6.3110307414104883</v>
      </c>
      <c r="K150" s="139">
        <v>5.5696202531645564</v>
      </c>
      <c r="L150" s="139">
        <v>5.3887884267631101</v>
      </c>
      <c r="M150" s="139">
        <v>4.9909584086799272</v>
      </c>
      <c r="N150" s="139">
        <v>4.9005424954792041</v>
      </c>
      <c r="O150" s="139">
        <v>3.4358047016274864</v>
      </c>
      <c r="P150" s="139">
        <v>3.6166365280289332</v>
      </c>
      <c r="Q150" s="139">
        <v>3.1283905967450272</v>
      </c>
      <c r="R150" s="139">
        <v>2.0614828209764919</v>
      </c>
      <c r="S150" s="139">
        <v>2.6220614828209765</v>
      </c>
    </row>
    <row r="151" spans="1:19">
      <c r="A151" s="134" t="s">
        <v>137</v>
      </c>
      <c r="B151" s="139">
        <v>100</v>
      </c>
      <c r="C151" s="139">
        <v>7.7899495739871334</v>
      </c>
      <c r="D151" s="139">
        <v>8.0507737784733102</v>
      </c>
      <c r="E151" s="139">
        <v>9.5809424447922105</v>
      </c>
      <c r="F151" s="139">
        <v>10.206920535559034</v>
      </c>
      <c r="G151" s="139">
        <v>9.9113197704746998</v>
      </c>
      <c r="H151" s="139">
        <v>8.9723526343244657</v>
      </c>
      <c r="I151" s="139">
        <v>7.3900191271083289</v>
      </c>
      <c r="J151" s="139">
        <v>6.5379933924534868</v>
      </c>
      <c r="K151" s="139">
        <v>4.6948356807511731</v>
      </c>
      <c r="L151" s="139">
        <v>5.0078247261345856</v>
      </c>
      <c r="M151" s="139">
        <v>4.5905059989567034</v>
      </c>
      <c r="N151" s="139">
        <v>4.1905755520778989</v>
      </c>
      <c r="O151" s="139">
        <v>3.929751347591723</v>
      </c>
      <c r="P151" s="139">
        <v>3.0429490523387237</v>
      </c>
      <c r="Q151" s="139">
        <v>2.1735350373848026</v>
      </c>
      <c r="R151" s="139">
        <v>1.6344983481133717</v>
      </c>
      <c r="S151" s="139">
        <v>2.2952529994783517</v>
      </c>
    </row>
    <row r="152" spans="1:19">
      <c r="A152" s="134" t="s">
        <v>138</v>
      </c>
      <c r="B152" s="139">
        <v>100</v>
      </c>
      <c r="C152" s="139">
        <v>7.5750149757664866</v>
      </c>
      <c r="D152" s="139">
        <v>8.5007896313238582</v>
      </c>
      <c r="E152" s="139">
        <v>9.3013124217175847</v>
      </c>
      <c r="F152" s="139">
        <v>9.7206338833523933</v>
      </c>
      <c r="G152" s="139">
        <v>9.8404400152480527</v>
      </c>
      <c r="H152" s="139">
        <v>8.2557316342645546</v>
      </c>
      <c r="I152" s="139">
        <v>7.5260033763546259</v>
      </c>
      <c r="J152" s="139">
        <v>6.7690464521047753</v>
      </c>
      <c r="K152" s="139">
        <v>5.8922833959592653</v>
      </c>
      <c r="L152" s="139">
        <v>5.6472253988999617</v>
      </c>
      <c r="M152" s="139">
        <v>4.5907531449109626</v>
      </c>
      <c r="N152" s="139">
        <v>3.9808310188966947</v>
      </c>
      <c r="O152" s="139">
        <v>3.6377498230136687</v>
      </c>
      <c r="P152" s="139">
        <v>2.9025758318357568</v>
      </c>
      <c r="Q152" s="139">
        <v>2.3471110385013341</v>
      </c>
      <c r="R152" s="139">
        <v>1.3777705168000871</v>
      </c>
      <c r="S152" s="139">
        <v>2.1347274410499373</v>
      </c>
    </row>
    <row r="153" spans="1:19">
      <c r="A153" s="134" t="s">
        <v>139</v>
      </c>
      <c r="B153" s="139">
        <v>100</v>
      </c>
      <c r="C153" s="139">
        <v>7.6374678196580632</v>
      </c>
      <c r="D153" s="139">
        <v>8.6474354742887325</v>
      </c>
      <c r="E153" s="139">
        <v>10.271305036636083</v>
      </c>
      <c r="F153" s="139">
        <v>9.122714370585518</v>
      </c>
      <c r="G153" s="139">
        <v>8.7134464321077303</v>
      </c>
      <c r="H153" s="139">
        <v>8.0995445243910495</v>
      </c>
      <c r="I153" s="139">
        <v>7.2083965938345766</v>
      </c>
      <c r="J153" s="139">
        <v>6.3172486632781037</v>
      </c>
      <c r="K153" s="139">
        <v>6.1786256518582086</v>
      </c>
      <c r="L153" s="139">
        <v>5.8221664796356194</v>
      </c>
      <c r="M153" s="139">
        <v>4.7395867714040527</v>
      </c>
      <c r="N153" s="139">
        <v>3.9870618522674759</v>
      </c>
      <c r="O153" s="139">
        <v>3.8550399366294807</v>
      </c>
      <c r="P153" s="139">
        <v>3.062908442801505</v>
      </c>
      <c r="Q153" s="139">
        <v>2.5744273549409202</v>
      </c>
      <c r="R153" s="139">
        <v>1.5974651792197505</v>
      </c>
      <c r="S153" s="139">
        <v>2.1651594164631329</v>
      </c>
    </row>
    <row r="154" spans="1:19">
      <c r="A154" s="134" t="s">
        <v>140</v>
      </c>
      <c r="B154" s="139">
        <v>100</v>
      </c>
      <c r="C154" s="139">
        <v>7.8642714570858283</v>
      </c>
      <c r="D154" s="139">
        <v>8.8223552894211572</v>
      </c>
      <c r="E154" s="139">
        <v>10.259481037924152</v>
      </c>
      <c r="F154" s="139">
        <v>10.778443113772456</v>
      </c>
      <c r="G154" s="139">
        <v>9.9001996007984037</v>
      </c>
      <c r="H154" s="139">
        <v>9.2215568862275443</v>
      </c>
      <c r="I154" s="139">
        <v>6.7864271457085827</v>
      </c>
      <c r="J154" s="139">
        <v>7.1856287425149699</v>
      </c>
      <c r="K154" s="139">
        <v>5.8283433133732538</v>
      </c>
      <c r="L154" s="139">
        <v>5.7485029940119761</v>
      </c>
      <c r="M154" s="139">
        <v>3.6327345309381238</v>
      </c>
      <c r="N154" s="139">
        <v>3.5528942115768465</v>
      </c>
      <c r="O154" s="139">
        <v>3.5528942115768465</v>
      </c>
      <c r="P154" s="139">
        <v>2.5548902195608783</v>
      </c>
      <c r="Q154" s="139">
        <v>1.7564870259481038</v>
      </c>
      <c r="R154" s="139">
        <v>0.8782435129740519</v>
      </c>
      <c r="S154" s="139">
        <v>1.6766467065868262</v>
      </c>
    </row>
    <row r="155" spans="1:19">
      <c r="A155" s="134" t="s">
        <v>141</v>
      </c>
      <c r="B155" s="139">
        <v>100</v>
      </c>
      <c r="C155" s="139">
        <v>7.1946795646916568</v>
      </c>
      <c r="D155" s="139">
        <v>8.6910519951632406</v>
      </c>
      <c r="E155" s="139">
        <v>10.33857315598549</v>
      </c>
      <c r="F155" s="139">
        <v>11.094316807738815</v>
      </c>
      <c r="G155" s="139">
        <v>9.9909310761789598</v>
      </c>
      <c r="H155" s="139">
        <v>8.2527206771463124</v>
      </c>
      <c r="I155" s="139">
        <v>7.3760580411124543</v>
      </c>
      <c r="J155" s="139">
        <v>6.1970979443772674</v>
      </c>
      <c r="K155" s="139">
        <v>5.8645707376058045</v>
      </c>
      <c r="L155" s="139">
        <v>4.8065296251511489</v>
      </c>
      <c r="M155" s="139">
        <v>4.4891172914147521</v>
      </c>
      <c r="N155" s="139">
        <v>3.9298669891172913</v>
      </c>
      <c r="O155" s="139">
        <v>3.5368802902055623</v>
      </c>
      <c r="P155" s="139">
        <v>2.5241837968561063</v>
      </c>
      <c r="Q155" s="139">
        <v>2.1311970979443773</v>
      </c>
      <c r="R155" s="139">
        <v>1.2998790810157195</v>
      </c>
      <c r="S155" s="139">
        <v>2.2823458282950426</v>
      </c>
    </row>
    <row r="156" spans="1:19">
      <c r="A156" s="134" t="s">
        <v>142</v>
      </c>
      <c r="B156" s="139">
        <v>100</v>
      </c>
      <c r="C156" s="139">
        <v>7.0303432266622448</v>
      </c>
      <c r="D156" s="139">
        <v>7.7930691427623948</v>
      </c>
      <c r="E156" s="139">
        <v>9.6003979439562261</v>
      </c>
      <c r="F156" s="139">
        <v>9.3848449676670533</v>
      </c>
      <c r="G156" s="139">
        <v>8.2075940971646499</v>
      </c>
      <c r="H156" s="139">
        <v>7.7101641518819433</v>
      </c>
      <c r="I156" s="139">
        <v>6.532913281379539</v>
      </c>
      <c r="J156" s="139">
        <v>7.1464102138948773</v>
      </c>
      <c r="K156" s="139">
        <v>5.6541203780467582</v>
      </c>
      <c r="L156" s="139">
        <v>5.9857403415685617</v>
      </c>
      <c r="M156" s="139">
        <v>5.0240424473553302</v>
      </c>
      <c r="N156" s="139">
        <v>4.3773835184878127</v>
      </c>
      <c r="O156" s="139">
        <v>3.9794395622616481</v>
      </c>
      <c r="P156" s="139">
        <v>4.0457635549660083</v>
      </c>
      <c r="Q156" s="139">
        <v>3.0674846625766872</v>
      </c>
      <c r="R156" s="139">
        <v>1.973138782954734</v>
      </c>
      <c r="S156" s="139">
        <v>2.4871497264135298</v>
      </c>
    </row>
    <row r="157" spans="1:19">
      <c r="A157" s="134" t="s">
        <v>143</v>
      </c>
      <c r="B157" s="139">
        <v>100</v>
      </c>
      <c r="C157" s="139">
        <v>7.3586744639376214</v>
      </c>
      <c r="D157" s="139">
        <v>8.7556855100714746</v>
      </c>
      <c r="E157" s="139">
        <v>10.510071474983755</v>
      </c>
      <c r="F157" s="139">
        <v>9.7790773229369723</v>
      </c>
      <c r="G157" s="139">
        <v>8.7069525666016894</v>
      </c>
      <c r="H157" s="139">
        <v>7.3749187784275501</v>
      </c>
      <c r="I157" s="139">
        <v>5.9616634178037682</v>
      </c>
      <c r="J157" s="139">
        <v>6.1890838206627681</v>
      </c>
      <c r="K157" s="139">
        <v>6.2865497076023384</v>
      </c>
      <c r="L157" s="139">
        <v>5.5393112410656267</v>
      </c>
      <c r="M157" s="139">
        <v>5.2306692657569851</v>
      </c>
      <c r="N157" s="139">
        <v>4.6621182586094863</v>
      </c>
      <c r="O157" s="139">
        <v>3.7524366471734889</v>
      </c>
      <c r="P157" s="139">
        <v>3.1838856400259905</v>
      </c>
      <c r="Q157" s="139">
        <v>2.5178687459389213</v>
      </c>
      <c r="R157" s="139">
        <v>1.9005847953216373</v>
      </c>
      <c r="S157" s="139">
        <v>2.2904483430799218</v>
      </c>
    </row>
    <row r="158" spans="1:19">
      <c r="A158" s="134" t="s">
        <v>144</v>
      </c>
      <c r="B158" s="139">
        <v>100</v>
      </c>
      <c r="C158" s="139">
        <v>8.1321145222490507</v>
      </c>
      <c r="D158" s="139">
        <v>8.675405312176613</v>
      </c>
      <c r="E158" s="139">
        <v>9.3739220420834766</v>
      </c>
      <c r="F158" s="139">
        <v>9.766298723697826</v>
      </c>
      <c r="G158" s="139">
        <v>9.6973094170403584</v>
      </c>
      <c r="H158" s="139">
        <v>9.0979648154536044</v>
      </c>
      <c r="I158" s="139">
        <v>8.2183511555708861</v>
      </c>
      <c r="J158" s="139">
        <v>7.2007588823732318</v>
      </c>
      <c r="K158" s="139">
        <v>6.0020696791997237</v>
      </c>
      <c r="L158" s="139">
        <v>4.9758537426698863</v>
      </c>
      <c r="M158" s="139">
        <v>3.9410141428078647</v>
      </c>
      <c r="N158" s="139">
        <v>3.6736805795101759</v>
      </c>
      <c r="O158" s="139">
        <v>3.1088306312521561</v>
      </c>
      <c r="P158" s="139">
        <v>2.6345291479820627</v>
      </c>
      <c r="Q158" s="139">
        <v>2.293894446360814</v>
      </c>
      <c r="R158" s="139">
        <v>1.4401517764746465</v>
      </c>
      <c r="S158" s="139">
        <v>1.7678509830976199</v>
      </c>
    </row>
    <row r="159" spans="1:19">
      <c r="A159" s="134" t="s">
        <v>145</v>
      </c>
      <c r="B159" s="139">
        <v>100</v>
      </c>
      <c r="C159" s="139">
        <v>7.9077429983525533</v>
      </c>
      <c r="D159" s="139">
        <v>9.1927512355848435</v>
      </c>
      <c r="E159" s="139">
        <v>11.136738056013179</v>
      </c>
      <c r="F159" s="139">
        <v>11.416803953871499</v>
      </c>
      <c r="G159" s="139">
        <v>9.2257001647446462</v>
      </c>
      <c r="H159" s="139">
        <v>7.5947281713344319</v>
      </c>
      <c r="I159" s="139">
        <v>7.0016474464579899</v>
      </c>
      <c r="J159" s="139">
        <v>6.4250411861614491</v>
      </c>
      <c r="K159" s="139">
        <v>5.3377265238879739</v>
      </c>
      <c r="L159" s="139">
        <v>5.1894563426688638</v>
      </c>
      <c r="M159" s="139">
        <v>4.1021416803953876</v>
      </c>
      <c r="N159" s="139">
        <v>4.5304777594728174</v>
      </c>
      <c r="O159" s="139">
        <v>3.0313014827018123</v>
      </c>
      <c r="P159" s="139">
        <v>2.8171334431630974</v>
      </c>
      <c r="Q159" s="139">
        <v>1.9439868204283359</v>
      </c>
      <c r="R159" s="139">
        <v>1.4003294892915981</v>
      </c>
      <c r="S159" s="139">
        <v>1.7462932454695224</v>
      </c>
    </row>
    <row r="160" spans="1:19">
      <c r="A160" s="134" t="s">
        <v>146</v>
      </c>
      <c r="B160" s="139">
        <v>100</v>
      </c>
      <c r="C160" s="139">
        <v>7.4592410907516946</v>
      </c>
      <c r="D160" s="139">
        <v>8.9308902034338491</v>
      </c>
      <c r="E160" s="139">
        <v>10.344827586206897</v>
      </c>
      <c r="F160" s="139">
        <v>10.416967248593277</v>
      </c>
      <c r="G160" s="139">
        <v>9.4070119751839556</v>
      </c>
      <c r="H160" s="139">
        <v>8.0507863223200111</v>
      </c>
      <c r="I160" s="139">
        <v>6.8388399942288265</v>
      </c>
      <c r="J160" s="139">
        <v>6.2905785600923387</v>
      </c>
      <c r="K160" s="139">
        <v>5.9587361131149912</v>
      </c>
      <c r="L160" s="139">
        <v>5.2373394892511902</v>
      </c>
      <c r="M160" s="139">
        <v>4.7756456499783582</v>
      </c>
      <c r="N160" s="139">
        <v>4.7179339200692541</v>
      </c>
      <c r="O160" s="139">
        <v>3.4482758620689653</v>
      </c>
      <c r="P160" s="139">
        <v>3.1020054826143411</v>
      </c>
      <c r="Q160" s="139">
        <v>1.9766267493868128</v>
      </c>
      <c r="R160" s="139">
        <v>1.2119463280911844</v>
      </c>
      <c r="S160" s="139">
        <v>1.8323474246140528</v>
      </c>
    </row>
    <row r="161" spans="1:19">
      <c r="A161" s="134" t="s">
        <v>147</v>
      </c>
      <c r="B161" s="139">
        <v>100</v>
      </c>
      <c r="C161" s="139">
        <v>7.3367374361730713</v>
      </c>
      <c r="D161" s="139">
        <v>9.5404461166353141</v>
      </c>
      <c r="E161" s="139">
        <v>10.346680999731255</v>
      </c>
      <c r="F161" s="139">
        <v>10.292932007524859</v>
      </c>
      <c r="G161" s="139">
        <v>9.4329481322225206</v>
      </c>
      <c r="H161" s="139">
        <v>8.0892233270626175</v>
      </c>
      <c r="I161" s="139">
        <v>7.2561139478634784</v>
      </c>
      <c r="J161" s="139">
        <v>6.4498790647675355</v>
      </c>
      <c r="K161" s="139">
        <v>5.6973931738779893</v>
      </c>
      <c r="L161" s="139">
        <v>5.0524052674012356</v>
      </c>
      <c r="M161" s="139">
        <v>4.7567858102660576</v>
      </c>
      <c r="N161" s="139">
        <v>4.1924213920988977</v>
      </c>
      <c r="O161" s="139">
        <v>3.144316044074174</v>
      </c>
      <c r="P161" s="139">
        <v>2.5530771298038162</v>
      </c>
      <c r="Q161" s="139">
        <v>2.3649556570814299</v>
      </c>
      <c r="R161" s="139">
        <v>1.3974737973662994</v>
      </c>
      <c r="S161" s="139">
        <v>2.0962106960494489</v>
      </c>
    </row>
    <row r="162" spans="1:19">
      <c r="A162" s="134" t="s">
        <v>148</v>
      </c>
      <c r="B162" s="139">
        <v>100</v>
      </c>
      <c r="C162" s="139">
        <v>7.0417070805043638</v>
      </c>
      <c r="D162" s="139">
        <v>7.9081797607500812</v>
      </c>
      <c r="E162" s="139">
        <v>8.6582605884254775</v>
      </c>
      <c r="F162" s="139">
        <v>9.4277400581959263</v>
      </c>
      <c r="G162" s="139">
        <v>8.6647268024571602</v>
      </c>
      <c r="H162" s="139">
        <v>8.1797607500808276</v>
      </c>
      <c r="I162" s="139">
        <v>7.8952473326867123</v>
      </c>
      <c r="J162" s="139">
        <v>7.2098286453281606</v>
      </c>
      <c r="K162" s="139">
        <v>6.3239573229873907</v>
      </c>
      <c r="L162" s="139">
        <v>6.0071128354348531</v>
      </c>
      <c r="M162" s="139">
        <v>4.7720659553831233</v>
      </c>
      <c r="N162" s="139">
        <v>4.3711606854186877</v>
      </c>
      <c r="O162" s="139">
        <v>3.931458131264145</v>
      </c>
      <c r="P162" s="139">
        <v>3.1361138053669579</v>
      </c>
      <c r="Q162" s="139">
        <v>2.6317491108955706</v>
      </c>
      <c r="R162" s="139">
        <v>1.5971548658260586</v>
      </c>
      <c r="S162" s="139">
        <v>2.243776268994504</v>
      </c>
    </row>
    <row r="163" spans="1:19">
      <c r="A163" s="134" t="s">
        <v>149</v>
      </c>
      <c r="B163" s="139">
        <v>100</v>
      </c>
      <c r="C163" s="139">
        <v>8.2509183385137046</v>
      </c>
      <c r="D163" s="139">
        <v>9.3529245549590279</v>
      </c>
      <c r="E163" s="139">
        <v>9.8050296693981345</v>
      </c>
      <c r="F163" s="139">
        <v>11.161345012715456</v>
      </c>
      <c r="G163" s="139">
        <v>10.454930771404351</v>
      </c>
      <c r="H163" s="139">
        <v>7.7423000847697088</v>
      </c>
      <c r="I163" s="139">
        <v>7.3749646792879346</v>
      </c>
      <c r="J163" s="139">
        <v>6.6685504379768297</v>
      </c>
      <c r="K163" s="139">
        <v>5.9903927663181689</v>
      </c>
      <c r="L163" s="139">
        <v>4.9448996891777339</v>
      </c>
      <c r="M163" s="139">
        <v>4.8883865498728456</v>
      </c>
      <c r="N163" s="139">
        <v>3.0234529528115286</v>
      </c>
      <c r="O163" s="139">
        <v>3.0234529528115286</v>
      </c>
      <c r="P163" s="139">
        <v>2.7974003955919748</v>
      </c>
      <c r="Q163" s="139">
        <v>1.9779598756710937</v>
      </c>
      <c r="R163" s="139">
        <v>1.2150324950551004</v>
      </c>
      <c r="S163" s="139">
        <v>1.3280587736648772</v>
      </c>
    </row>
    <row r="164" spans="1:19">
      <c r="A164" s="134" t="s">
        <v>150</v>
      </c>
      <c r="B164" s="139">
        <v>100</v>
      </c>
      <c r="C164" s="139">
        <v>7.9722378540611523</v>
      </c>
      <c r="D164" s="139">
        <v>9.3791033577190017</v>
      </c>
      <c r="E164" s="139">
        <v>10.223222659913713</v>
      </c>
      <c r="F164" s="139">
        <v>10.654661414368787</v>
      </c>
      <c r="G164" s="139">
        <v>9.3978615644344394</v>
      </c>
      <c r="H164" s="139">
        <v>8.1598199212155311</v>
      </c>
      <c r="I164" s="139">
        <v>7.8409304070530856</v>
      </c>
      <c r="J164" s="139">
        <v>6.0213843556555995</v>
      </c>
      <c r="K164" s="139">
        <v>5.4023635340461453</v>
      </c>
      <c r="L164" s="139">
        <v>5.083474019883699</v>
      </c>
      <c r="M164" s="139">
        <v>4.4456949915588071</v>
      </c>
      <c r="N164" s="139">
        <v>3.9767398236728568</v>
      </c>
      <c r="O164" s="139">
        <v>3.8079159632339148</v>
      </c>
      <c r="P164" s="139">
        <v>2.8512474207465766</v>
      </c>
      <c r="Q164" s="139">
        <v>2.0821609454136185</v>
      </c>
      <c r="R164" s="139">
        <v>1.0879759894954042</v>
      </c>
      <c r="S164" s="139">
        <v>1.6132057775276685</v>
      </c>
    </row>
    <row r="165" spans="1:19">
      <c r="A165" s="134" t="s">
        <v>151</v>
      </c>
      <c r="B165" s="139">
        <v>100</v>
      </c>
      <c r="C165" s="139">
        <v>7.0878062207541976</v>
      </c>
      <c r="D165" s="139">
        <v>7.7071290944123305</v>
      </c>
      <c r="E165" s="139">
        <v>9.7164877511698311</v>
      </c>
      <c r="F165" s="139">
        <v>10.074318744838976</v>
      </c>
      <c r="G165" s="139">
        <v>8.5053674649050368</v>
      </c>
      <c r="H165" s="139">
        <v>7.2667217175887702</v>
      </c>
      <c r="I165" s="139">
        <v>6.7575006881365267</v>
      </c>
      <c r="J165" s="139">
        <v>6.262042389210019</v>
      </c>
      <c r="K165" s="139">
        <v>6.0280759702725017</v>
      </c>
      <c r="L165" s="139">
        <v>5.8904486650151391</v>
      </c>
      <c r="M165" s="139">
        <v>5.1334984860996418</v>
      </c>
      <c r="N165" s="139">
        <v>4.9408202587393344</v>
      </c>
      <c r="O165" s="139">
        <v>4.1150564271951549</v>
      </c>
      <c r="P165" s="139">
        <v>3.495733553537022</v>
      </c>
      <c r="Q165" s="139">
        <v>2.6974951830443161</v>
      </c>
      <c r="R165" s="139">
        <v>1.7753922378199833</v>
      </c>
      <c r="S165" s="139">
        <v>2.5461051472612168</v>
      </c>
    </row>
    <row r="166" spans="1:19">
      <c r="A166" s="134" t="s">
        <v>152</v>
      </c>
      <c r="B166" s="139">
        <v>100</v>
      </c>
      <c r="C166" s="139">
        <v>8.6855241264559062</v>
      </c>
      <c r="D166" s="139">
        <v>10</v>
      </c>
      <c r="E166" s="139">
        <v>11.630615640599002</v>
      </c>
      <c r="F166" s="139">
        <v>11.580698835274543</v>
      </c>
      <c r="G166" s="139">
        <v>10.38269550748752</v>
      </c>
      <c r="H166" s="139">
        <v>7.7204658901830285</v>
      </c>
      <c r="I166" s="139">
        <v>7.9700499168053245</v>
      </c>
      <c r="J166" s="139">
        <v>5.5241264559068224</v>
      </c>
      <c r="K166" s="139">
        <v>5.1081530782029949</v>
      </c>
      <c r="L166" s="139">
        <v>4.0266222961730449</v>
      </c>
      <c r="M166" s="139">
        <v>3.7271214642262893</v>
      </c>
      <c r="N166" s="139">
        <v>3.9767054908485857</v>
      </c>
      <c r="O166" s="139">
        <v>3.4109816971713807</v>
      </c>
      <c r="P166" s="139">
        <v>2.1797004991680531</v>
      </c>
      <c r="Q166" s="139">
        <v>1.8635607321131447</v>
      </c>
      <c r="R166" s="139">
        <v>0.78202995008319465</v>
      </c>
      <c r="S166" s="139">
        <v>1.4309484193011648</v>
      </c>
    </row>
    <row r="167" spans="1:19">
      <c r="A167" s="134" t="s">
        <v>153</v>
      </c>
      <c r="B167" s="139">
        <v>100</v>
      </c>
      <c r="C167" s="139">
        <v>7.9327731092436977</v>
      </c>
      <c r="D167" s="139">
        <v>7.9327731092436977</v>
      </c>
      <c r="E167" s="139">
        <v>10.285714285714285</v>
      </c>
      <c r="F167" s="139">
        <v>11.46218487394958</v>
      </c>
      <c r="G167" s="139">
        <v>9.8487394957983199</v>
      </c>
      <c r="H167" s="139">
        <v>8.3361344537815132</v>
      </c>
      <c r="I167" s="139">
        <v>6.4201680672268902</v>
      </c>
      <c r="J167" s="139">
        <v>5.7478991596638656</v>
      </c>
      <c r="K167" s="139">
        <v>5.4789915966386555</v>
      </c>
      <c r="L167" s="139">
        <v>5.9495798319327733</v>
      </c>
      <c r="M167" s="139">
        <v>4.1344537815126055</v>
      </c>
      <c r="N167" s="139">
        <v>4</v>
      </c>
      <c r="O167" s="139">
        <v>3.3277310924369745</v>
      </c>
      <c r="P167" s="139">
        <v>2.8907563025210083</v>
      </c>
      <c r="Q167" s="139">
        <v>2.3529411764705883</v>
      </c>
      <c r="R167" s="139">
        <v>1.3781512605042017</v>
      </c>
      <c r="S167" s="139">
        <v>2.5210084033613445</v>
      </c>
    </row>
    <row r="168" spans="1:19">
      <c r="A168" s="81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7"/>
      <c r="O168" s="137"/>
      <c r="P168" s="137"/>
      <c r="Q168" s="137"/>
      <c r="R168" s="137"/>
      <c r="S168" s="137"/>
    </row>
    <row r="169" spans="1:19" ht="33.75">
      <c r="A169" s="80" t="s">
        <v>154</v>
      </c>
      <c r="B169" s="138">
        <v>100</v>
      </c>
      <c r="C169" s="138">
        <v>7.588776655443322</v>
      </c>
      <c r="D169" s="138">
        <v>8.2953984287317617</v>
      </c>
      <c r="E169" s="138">
        <v>8.9616161616161616</v>
      </c>
      <c r="F169" s="138">
        <v>9.3665544332211006</v>
      </c>
      <c r="G169" s="138">
        <v>9.3441077441077436</v>
      </c>
      <c r="H169" s="138">
        <v>8.7066217732884397</v>
      </c>
      <c r="I169" s="138">
        <v>8.0592592592592585</v>
      </c>
      <c r="J169" s="138">
        <v>6.8561167227833897</v>
      </c>
      <c r="K169" s="138">
        <v>6.375757575757576</v>
      </c>
      <c r="L169" s="138">
        <v>6.1090909090909093</v>
      </c>
      <c r="M169" s="138">
        <v>4.5324354657687991</v>
      </c>
      <c r="N169" s="138">
        <v>3.9200897867564533</v>
      </c>
      <c r="O169" s="138">
        <v>3.397530864197531</v>
      </c>
      <c r="P169" s="138">
        <v>2.6343434343434344</v>
      </c>
      <c r="Q169" s="138">
        <v>2.2994388327721662</v>
      </c>
      <c r="R169" s="138">
        <v>1.3521885521885522</v>
      </c>
      <c r="S169" s="138">
        <v>2.2006734006734008</v>
      </c>
    </row>
    <row r="170" spans="1:19" ht="16.5" customHeight="1">
      <c r="A170" s="134" t="s">
        <v>155</v>
      </c>
      <c r="B170" s="139">
        <v>100</v>
      </c>
      <c r="C170" s="139">
        <v>7.0418591628167437</v>
      </c>
      <c r="D170" s="139">
        <v>9.1698166036679272</v>
      </c>
      <c r="E170" s="139">
        <v>8.861822763544728</v>
      </c>
      <c r="F170" s="139">
        <v>9.5478090438191234</v>
      </c>
      <c r="G170" s="139">
        <v>8.4418311633767331</v>
      </c>
      <c r="H170" s="139">
        <v>8.0918381632367353</v>
      </c>
      <c r="I170" s="139">
        <v>7.3778524429511414</v>
      </c>
      <c r="J170" s="139">
        <v>7.3778524429511414</v>
      </c>
      <c r="K170" s="139">
        <v>6.4118717625647488</v>
      </c>
      <c r="L170" s="139">
        <v>5.7398852022959543</v>
      </c>
      <c r="M170" s="139">
        <v>4.7459050818983624</v>
      </c>
      <c r="N170" s="139">
        <v>3.891922161556769</v>
      </c>
      <c r="O170" s="139">
        <v>3.8639227215455691</v>
      </c>
      <c r="P170" s="139">
        <v>2.9679406411871763</v>
      </c>
      <c r="Q170" s="139">
        <v>2.7159456810863785</v>
      </c>
      <c r="R170" s="139">
        <v>1.5679686406271875</v>
      </c>
      <c r="S170" s="139">
        <v>2.1839563208735826</v>
      </c>
    </row>
    <row r="171" spans="1:19">
      <c r="A171" s="134" t="s">
        <v>156</v>
      </c>
      <c r="B171" s="139">
        <v>100</v>
      </c>
      <c r="C171" s="139">
        <v>6.8917576961271099</v>
      </c>
      <c r="D171" s="139">
        <v>7.1698113207547172</v>
      </c>
      <c r="E171" s="139">
        <v>8.6593843098311822</v>
      </c>
      <c r="F171" s="139">
        <v>8.4607745779543198</v>
      </c>
      <c r="G171" s="139">
        <v>7.3684210526315779</v>
      </c>
      <c r="H171" s="139">
        <v>6.9910625620655402</v>
      </c>
      <c r="I171" s="139">
        <v>7.0109235352532275</v>
      </c>
      <c r="J171" s="139">
        <v>6.9910625620655402</v>
      </c>
      <c r="K171" s="139">
        <v>6.8917576961271099</v>
      </c>
      <c r="L171" s="139">
        <v>7.0109235352532275</v>
      </c>
      <c r="M171" s="139">
        <v>4.7070506454816288</v>
      </c>
      <c r="N171" s="139">
        <v>4.5878848063555111</v>
      </c>
      <c r="O171" s="139">
        <v>4.9652432969215488</v>
      </c>
      <c r="P171" s="139">
        <v>3.7934458788480634</v>
      </c>
      <c r="Q171" s="139">
        <v>3.4359483614697122</v>
      </c>
      <c r="R171" s="139">
        <v>2.0456802383316783</v>
      </c>
      <c r="S171" s="139">
        <v>3.0188679245283021</v>
      </c>
    </row>
    <row r="172" spans="1:19">
      <c r="A172" s="134" t="s">
        <v>157</v>
      </c>
      <c r="B172" s="139">
        <v>100</v>
      </c>
      <c r="C172" s="139">
        <v>8.0698011125504845</v>
      </c>
      <c r="D172" s="139">
        <v>8.0621809037567633</v>
      </c>
      <c r="E172" s="139">
        <v>9.2356930579897885</v>
      </c>
      <c r="F172" s="139">
        <v>9.4566791130076968</v>
      </c>
      <c r="G172" s="139">
        <v>10.028194772536768</v>
      </c>
      <c r="H172" s="139">
        <v>8.7403794863979272</v>
      </c>
      <c r="I172" s="139">
        <v>7.4601844090528084</v>
      </c>
      <c r="J172" s="139">
        <v>6.4085955955193175</v>
      </c>
      <c r="K172" s="139">
        <v>6.5762401889811777</v>
      </c>
      <c r="L172" s="139">
        <v>6.18760954050141</v>
      </c>
      <c r="M172" s="139">
        <v>4.5187838146765218</v>
      </c>
      <c r="N172" s="139">
        <v>3.5662577154614037</v>
      </c>
      <c r="O172" s="139">
        <v>3.1242856054255888</v>
      </c>
      <c r="P172" s="139">
        <v>2.3927455612283777</v>
      </c>
      <c r="Q172" s="139">
        <v>2.324163682084889</v>
      </c>
      <c r="R172" s="139">
        <v>1.4935609235693057</v>
      </c>
      <c r="S172" s="139">
        <v>2.3546445172597732</v>
      </c>
    </row>
    <row r="173" spans="1:19">
      <c r="A173" s="134" t="s">
        <v>158</v>
      </c>
      <c r="B173" s="139">
        <v>100</v>
      </c>
      <c r="C173" s="139">
        <v>7.1958696353662477</v>
      </c>
      <c r="D173" s="139">
        <v>8.3898031623104234</v>
      </c>
      <c r="E173" s="139">
        <v>9.0029041626331079</v>
      </c>
      <c r="F173" s="139">
        <v>8.4704743465634067</v>
      </c>
      <c r="G173" s="139">
        <v>8.9867699257825109</v>
      </c>
      <c r="H173" s="139">
        <v>7.502420135527589</v>
      </c>
      <c r="I173" s="139">
        <v>7.2120038722168447</v>
      </c>
      <c r="J173" s="139">
        <v>7.0022587931590827</v>
      </c>
      <c r="K173" s="139">
        <v>6.1794127137786381</v>
      </c>
      <c r="L173" s="139">
        <v>6.1148757663762501</v>
      </c>
      <c r="M173" s="139">
        <v>5.2597612132946114</v>
      </c>
      <c r="N173" s="139">
        <v>4.4369151339141659</v>
      </c>
      <c r="O173" s="139">
        <v>4.0496934494998387</v>
      </c>
      <c r="P173" s="139">
        <v>3.1784446595676021</v>
      </c>
      <c r="Q173" s="139">
        <v>2.4040012907389481</v>
      </c>
      <c r="R173" s="139">
        <v>1.4359470797031302</v>
      </c>
      <c r="S173" s="139">
        <v>3.1784446595676021</v>
      </c>
    </row>
    <row r="174" spans="1:19">
      <c r="A174" s="134" t="s">
        <v>159</v>
      </c>
      <c r="B174" s="139">
        <v>100</v>
      </c>
      <c r="C174" s="139">
        <v>7.3124934803018178</v>
      </c>
      <c r="D174" s="139">
        <v>8.0635627108035752</v>
      </c>
      <c r="E174" s="139">
        <v>8.1991724329775035</v>
      </c>
      <c r="F174" s="139">
        <v>9.0058764212942037</v>
      </c>
      <c r="G174" s="139">
        <v>9.2840502103689282</v>
      </c>
      <c r="H174" s="139">
        <v>8.9293786292986539</v>
      </c>
      <c r="I174" s="139">
        <v>8.3000104315170908</v>
      </c>
      <c r="J174" s="139">
        <v>6.7039883167008583</v>
      </c>
      <c r="K174" s="139">
        <v>6.4258145276261347</v>
      </c>
      <c r="L174" s="139">
        <v>6.3840884592649267</v>
      </c>
      <c r="M174" s="139">
        <v>4.7324315866337496</v>
      </c>
      <c r="N174" s="139">
        <v>4.1413122848499597</v>
      </c>
      <c r="O174" s="139">
        <v>3.3033137452623524</v>
      </c>
      <c r="P174" s="139">
        <v>2.6878542369345246</v>
      </c>
      <c r="Q174" s="139">
        <v>2.3992489307694984</v>
      </c>
      <c r="R174" s="139">
        <v>1.5751590806356273</v>
      </c>
      <c r="S174" s="139">
        <v>2.5522445147605968</v>
      </c>
    </row>
    <row r="175" spans="1:19">
      <c r="A175" s="134" t="s">
        <v>160</v>
      </c>
      <c r="B175" s="139">
        <v>100</v>
      </c>
      <c r="C175" s="139">
        <v>7.070841071902362</v>
      </c>
      <c r="D175" s="139">
        <v>8.5433802069514471</v>
      </c>
      <c r="E175" s="139">
        <v>9.3526134253117537</v>
      </c>
      <c r="F175" s="139">
        <v>9.8036614486601223</v>
      </c>
      <c r="G175" s="139">
        <v>7.9198726452639967</v>
      </c>
      <c r="H175" s="139">
        <v>7.7606792252586887</v>
      </c>
      <c r="I175" s="139">
        <v>7.2167683735738928</v>
      </c>
      <c r="J175" s="139">
        <v>6.487131865216238</v>
      </c>
      <c r="K175" s="139">
        <v>6.1820111435394001</v>
      </c>
      <c r="L175" s="139">
        <v>6.2483417352082782</v>
      </c>
      <c r="M175" s="139">
        <v>4.8553993101618467</v>
      </c>
      <c r="N175" s="139">
        <v>4.4308835234810298</v>
      </c>
      <c r="O175" s="139">
        <v>3.7808437251260285</v>
      </c>
      <c r="P175" s="139">
        <v>3.276731228442558</v>
      </c>
      <c r="Q175" s="139">
        <v>2.8522154417617402</v>
      </c>
      <c r="R175" s="139">
        <v>1.6715309100557179</v>
      </c>
      <c r="S175" s="139">
        <v>2.5470947200849032</v>
      </c>
    </row>
    <row r="176" spans="1:19">
      <c r="A176" s="134" t="s">
        <v>161</v>
      </c>
      <c r="B176" s="139">
        <v>100</v>
      </c>
      <c r="C176" s="139">
        <v>7.9940784603997033</v>
      </c>
      <c r="D176" s="139">
        <v>8.1421169504071056</v>
      </c>
      <c r="E176" s="139">
        <v>9.4374537379718717</v>
      </c>
      <c r="F176" s="139">
        <v>10.436713545521837</v>
      </c>
      <c r="G176" s="139">
        <v>8.6972612879348628</v>
      </c>
      <c r="H176" s="139">
        <v>8.1791265729089559</v>
      </c>
      <c r="I176" s="139">
        <v>6.7727609178386388</v>
      </c>
      <c r="J176" s="139">
        <v>6.5507031828275357</v>
      </c>
      <c r="K176" s="139">
        <v>5.4034048852701702</v>
      </c>
      <c r="L176" s="139">
        <v>7.105847520355292</v>
      </c>
      <c r="M176" s="139">
        <v>4.737231680236861</v>
      </c>
      <c r="N176" s="139">
        <v>4.2561065877128055</v>
      </c>
      <c r="O176" s="139">
        <v>3.1088082901554404</v>
      </c>
      <c r="P176" s="139">
        <v>2.7017024426350851</v>
      </c>
      <c r="Q176" s="139">
        <v>2.4426350851221317</v>
      </c>
      <c r="R176" s="139">
        <v>1.073279052553664</v>
      </c>
      <c r="S176" s="139">
        <v>2.9607698001480385</v>
      </c>
    </row>
    <row r="177" spans="1:19">
      <c r="A177" s="134" t="s">
        <v>162</v>
      </c>
      <c r="B177" s="139">
        <v>100</v>
      </c>
      <c r="C177" s="139">
        <v>7.5294683666105371</v>
      </c>
      <c r="D177" s="139">
        <v>8.2511426509502055</v>
      </c>
      <c r="E177" s="139">
        <v>8.8164541736829438</v>
      </c>
      <c r="F177" s="139">
        <v>10.343998075535241</v>
      </c>
      <c r="G177" s="139">
        <v>9.6944912196295405</v>
      </c>
      <c r="H177" s="139">
        <v>8.8645657926389223</v>
      </c>
      <c r="I177" s="139">
        <v>7.3370218907866258</v>
      </c>
      <c r="J177" s="139">
        <v>6.7957661775318741</v>
      </c>
      <c r="K177" s="139">
        <v>6.0259802742362281</v>
      </c>
      <c r="L177" s="139">
        <v>5.8575896078903051</v>
      </c>
      <c r="M177" s="139">
        <v>4.6668270387298527</v>
      </c>
      <c r="N177" s="139">
        <v>4.3420736107770024</v>
      </c>
      <c r="O177" s="139">
        <v>3.4760644695694012</v>
      </c>
      <c r="P177" s="139">
        <v>2.4536925667548712</v>
      </c>
      <c r="Q177" s="139">
        <v>2.393553043059899</v>
      </c>
      <c r="R177" s="139">
        <v>1.1667067596824632</v>
      </c>
      <c r="S177" s="139">
        <v>1.984604281934087</v>
      </c>
    </row>
    <row r="178" spans="1:19">
      <c r="A178" s="134" t="s">
        <v>163</v>
      </c>
      <c r="B178" s="139">
        <v>100</v>
      </c>
      <c r="C178" s="139">
        <v>8.050778846465235</v>
      </c>
      <c r="D178" s="139">
        <v>8.4847307231451801</v>
      </c>
      <c r="E178" s="139">
        <v>9.4595032222546056</v>
      </c>
      <c r="F178" s="139">
        <v>9.5372259464360898</v>
      </c>
      <c r="G178" s="139">
        <v>9.9938469510023005</v>
      </c>
      <c r="H178" s="139">
        <v>9.3947342854367051</v>
      </c>
      <c r="I178" s="139">
        <v>9.0838433887107737</v>
      </c>
      <c r="J178" s="139">
        <v>7.1440137310146046</v>
      </c>
      <c r="K178" s="139">
        <v>6.450986107063053</v>
      </c>
      <c r="L178" s="139">
        <v>5.7385278020661286</v>
      </c>
      <c r="M178" s="139">
        <v>4.0415816574370931</v>
      </c>
      <c r="N178" s="139">
        <v>3.3744616082127012</v>
      </c>
      <c r="O178" s="139">
        <v>3.0247093493960295</v>
      </c>
      <c r="P178" s="139">
        <v>2.1794747239224068</v>
      </c>
      <c r="Q178" s="139">
        <v>1.7034230383108262</v>
      </c>
      <c r="R178" s="139">
        <v>0.91971890281421032</v>
      </c>
      <c r="S178" s="139">
        <v>1.4184397163120568</v>
      </c>
    </row>
    <row r="179" spans="1:19" ht="22.5">
      <c r="A179" s="134" t="s">
        <v>164</v>
      </c>
      <c r="B179" s="139">
        <v>100</v>
      </c>
      <c r="C179" s="139">
        <v>7.8978622327790973</v>
      </c>
      <c r="D179" s="139">
        <v>9.2636579572446553</v>
      </c>
      <c r="E179" s="139">
        <v>10.095011876484561</v>
      </c>
      <c r="F179" s="139">
        <v>8.4323040380047516</v>
      </c>
      <c r="G179" s="139">
        <v>9.8574821852731596</v>
      </c>
      <c r="H179" s="139">
        <v>8.4916864608076015</v>
      </c>
      <c r="I179" s="139">
        <v>8.3729216152018999</v>
      </c>
      <c r="J179" s="139">
        <v>6.9477434679334911</v>
      </c>
      <c r="K179" s="139">
        <v>5.7600950118764844</v>
      </c>
      <c r="L179" s="139">
        <v>5.4631828978622332</v>
      </c>
      <c r="M179" s="139">
        <v>3.6817102137767219</v>
      </c>
      <c r="N179" s="139">
        <v>4.2161520190023758</v>
      </c>
      <c r="O179" s="139">
        <v>3.2660332541567696</v>
      </c>
      <c r="P179" s="139">
        <v>2.9691211401425175</v>
      </c>
      <c r="Q179" s="139">
        <v>2.6128266033254155</v>
      </c>
      <c r="R179" s="139">
        <v>1.0095011876484561</v>
      </c>
      <c r="S179" s="139">
        <v>1.66270783847981</v>
      </c>
    </row>
    <row r="180" spans="1:19">
      <c r="A180" s="81"/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</row>
    <row r="181" spans="1:19" ht="33.75">
      <c r="A181" s="80" t="s">
        <v>165</v>
      </c>
      <c r="B181" s="138">
        <v>100</v>
      </c>
      <c r="C181" s="138">
        <v>7.3881801025176967</v>
      </c>
      <c r="D181" s="138">
        <v>8.0085252811497227</v>
      </c>
      <c r="E181" s="138">
        <v>9.1795607575117142</v>
      </c>
      <c r="F181" s="138">
        <v>9.4837799382036181</v>
      </c>
      <c r="G181" s="138">
        <v>9.2974382482690459</v>
      </c>
      <c r="H181" s="138">
        <v>8.4812259259038765</v>
      </c>
      <c r="I181" s="138">
        <v>7.5507081579558379</v>
      </c>
      <c r="J181" s="138">
        <v>6.4588530162944791</v>
      </c>
      <c r="K181" s="138">
        <v>6.1195087247203386</v>
      </c>
      <c r="L181" s="138">
        <v>5.4110530984515179</v>
      </c>
      <c r="M181" s="138">
        <v>4.621631114894833</v>
      </c>
      <c r="N181" s="138">
        <v>4.3442022730114127</v>
      </c>
      <c r="O181" s="138">
        <v>3.8131582237410027</v>
      </c>
      <c r="P181" s="138">
        <v>3.1410183900792399</v>
      </c>
      <c r="Q181" s="138">
        <v>2.6986801293080354</v>
      </c>
      <c r="R181" s="138">
        <v>1.6627870287132898</v>
      </c>
      <c r="S181" s="138">
        <v>2.339689589274339</v>
      </c>
    </row>
    <row r="182" spans="1:19">
      <c r="A182" s="134" t="s">
        <v>166</v>
      </c>
      <c r="B182" s="139">
        <v>100</v>
      </c>
      <c r="C182" s="139">
        <v>9.6260162601626025</v>
      </c>
      <c r="D182" s="139">
        <v>10.764227642276422</v>
      </c>
      <c r="E182" s="139">
        <v>11.577235772357723</v>
      </c>
      <c r="F182" s="139">
        <v>10.699186991869919</v>
      </c>
      <c r="G182" s="139">
        <v>7.8048780487804876</v>
      </c>
      <c r="H182" s="139">
        <v>7.5121951219512191</v>
      </c>
      <c r="I182" s="139">
        <v>6.9593495934959355</v>
      </c>
      <c r="J182" s="139">
        <v>5.1382113821138216</v>
      </c>
      <c r="K182" s="139">
        <v>5.7235772357723578</v>
      </c>
      <c r="L182" s="139">
        <v>4.6178861788617889</v>
      </c>
      <c r="M182" s="139">
        <v>4.1300813008130079</v>
      </c>
      <c r="N182" s="139">
        <v>4.1951219512195124</v>
      </c>
      <c r="O182" s="139">
        <v>3.2195121951219514</v>
      </c>
      <c r="P182" s="139">
        <v>2.5040650406504064</v>
      </c>
      <c r="Q182" s="139">
        <v>2.0162601626016263</v>
      </c>
      <c r="R182" s="139">
        <v>1.2032520325203253</v>
      </c>
      <c r="S182" s="139">
        <v>2.3089430894308944</v>
      </c>
    </row>
    <row r="183" spans="1:19">
      <c r="A183" s="134" t="s">
        <v>167</v>
      </c>
      <c r="B183" s="139">
        <v>100</v>
      </c>
      <c r="C183" s="139">
        <v>7.6666666666666661</v>
      </c>
      <c r="D183" s="139">
        <v>8.7916666666666679</v>
      </c>
      <c r="E183" s="139">
        <v>10.333333333333334</v>
      </c>
      <c r="F183" s="139">
        <v>9.375</v>
      </c>
      <c r="G183" s="139">
        <v>8.6666666666666679</v>
      </c>
      <c r="H183" s="139">
        <v>7.5</v>
      </c>
      <c r="I183" s="139">
        <v>7.875</v>
      </c>
      <c r="J183" s="139">
        <v>6.2916666666666661</v>
      </c>
      <c r="K183" s="139">
        <v>6.5</v>
      </c>
      <c r="L183" s="139">
        <v>5.125</v>
      </c>
      <c r="M183" s="139">
        <v>4.3333333333333339</v>
      </c>
      <c r="N183" s="139">
        <v>3.625</v>
      </c>
      <c r="O183" s="139">
        <v>3.791666666666667</v>
      </c>
      <c r="P183" s="139">
        <v>3.208333333333333</v>
      </c>
      <c r="Q183" s="139">
        <v>2.5416666666666665</v>
      </c>
      <c r="R183" s="139">
        <v>1.8333333333333333</v>
      </c>
      <c r="S183" s="139">
        <v>2.5416666666666665</v>
      </c>
    </row>
    <row r="184" spans="1:19">
      <c r="A184" s="134" t="s">
        <v>168</v>
      </c>
      <c r="B184" s="139">
        <v>100</v>
      </c>
      <c r="C184" s="139">
        <v>9.8944835246205098</v>
      </c>
      <c r="D184" s="139">
        <v>9.2743428359866726</v>
      </c>
      <c r="E184" s="139">
        <v>9.5890410958904102</v>
      </c>
      <c r="F184" s="139">
        <v>9.8759718622732322</v>
      </c>
      <c r="G184" s="139">
        <v>10.005553498704185</v>
      </c>
      <c r="H184" s="139">
        <v>8.4042947056645687</v>
      </c>
      <c r="I184" s="139">
        <v>7.9044798222880406</v>
      </c>
      <c r="J184" s="139">
        <v>6.1458718992965569</v>
      </c>
      <c r="K184" s="139">
        <v>5.6182895223991114</v>
      </c>
      <c r="L184" s="139">
        <v>4.7389855609033695</v>
      </c>
      <c r="M184" s="139">
        <v>3.8781932617549058</v>
      </c>
      <c r="N184" s="139">
        <v>3.5172158459829692</v>
      </c>
      <c r="O184" s="139">
        <v>3.1099592743428359</v>
      </c>
      <c r="P184" s="139">
        <v>2.5731210662717512</v>
      </c>
      <c r="Q184" s="139">
        <v>2.054794520547945</v>
      </c>
      <c r="R184" s="139">
        <v>1.3420955201777118</v>
      </c>
      <c r="S184" s="139">
        <v>2.0733061828952239</v>
      </c>
    </row>
    <row r="185" spans="1:19">
      <c r="A185" s="134" t="s">
        <v>169</v>
      </c>
      <c r="B185" s="139">
        <v>100</v>
      </c>
      <c r="C185" s="139">
        <v>7.3014875340456742</v>
      </c>
      <c r="D185" s="139">
        <v>8.5899853341713808</v>
      </c>
      <c r="E185" s="139">
        <v>9.6375445212654505</v>
      </c>
      <c r="F185" s="139">
        <v>10.004190236748377</v>
      </c>
      <c r="G185" s="139">
        <v>9.2813743976534671</v>
      </c>
      <c r="H185" s="139">
        <v>8.7785459878483127</v>
      </c>
      <c r="I185" s="139">
        <v>7.1757804315943847</v>
      </c>
      <c r="J185" s="139">
        <v>6.1072700607584327</v>
      </c>
      <c r="K185" s="139">
        <v>5.8768070395977379</v>
      </c>
      <c r="L185" s="139">
        <v>4.8816258118583704</v>
      </c>
      <c r="M185" s="139">
        <v>4.2426147077309873</v>
      </c>
      <c r="N185" s="139">
        <v>3.8550178085061808</v>
      </c>
      <c r="O185" s="139">
        <v>3.8445422166352397</v>
      </c>
      <c r="P185" s="139">
        <v>3.4778965011523151</v>
      </c>
      <c r="Q185" s="139">
        <v>2.7236538864445841</v>
      </c>
      <c r="R185" s="139">
        <v>1.9484600879949718</v>
      </c>
      <c r="S185" s="139">
        <v>2.2732034359941333</v>
      </c>
    </row>
    <row r="186" spans="1:19">
      <c r="A186" s="134" t="s">
        <v>170</v>
      </c>
      <c r="B186" s="139">
        <v>100</v>
      </c>
      <c r="C186" s="139">
        <v>7.1621667864353427</v>
      </c>
      <c r="D186" s="139">
        <v>7.5026520206686511</v>
      </c>
      <c r="E186" s="139">
        <v>8.6524313041097773</v>
      </c>
      <c r="F186" s="139">
        <v>9.264962529514424</v>
      </c>
      <c r="G186" s="139">
        <v>9.7235054580296332</v>
      </c>
      <c r="H186" s="139">
        <v>9.1777024946104095</v>
      </c>
      <c r="I186" s="139">
        <v>8.1853334702118197</v>
      </c>
      <c r="J186" s="139">
        <v>6.6437395202409055</v>
      </c>
      <c r="K186" s="139">
        <v>6.3220750778496386</v>
      </c>
      <c r="L186" s="139">
        <v>5.3844574479006262</v>
      </c>
      <c r="M186" s="139">
        <v>4.6949320740512608</v>
      </c>
      <c r="N186" s="139">
        <v>4.3869554802723876</v>
      </c>
      <c r="O186" s="139">
        <v>3.6700544091982339</v>
      </c>
      <c r="P186" s="139">
        <v>2.8624713410669678</v>
      </c>
      <c r="Q186" s="139">
        <v>2.484344523149574</v>
      </c>
      <c r="R186" s="139">
        <v>1.6356979091811243</v>
      </c>
      <c r="S186" s="139">
        <v>2.2465181535092222</v>
      </c>
    </row>
    <row r="187" spans="1:19">
      <c r="A187" s="134" t="s">
        <v>171</v>
      </c>
      <c r="B187" s="139">
        <v>100</v>
      </c>
      <c r="C187" s="139">
        <v>7.7375946173254846</v>
      </c>
      <c r="D187" s="139">
        <v>8.2842724978973923</v>
      </c>
      <c r="E187" s="139">
        <v>11.942809083263246</v>
      </c>
      <c r="F187" s="139">
        <v>10.302775441547519</v>
      </c>
      <c r="G187" s="139">
        <v>9.1673675357443223</v>
      </c>
      <c r="H187" s="139">
        <v>8.3263246425567701</v>
      </c>
      <c r="I187" s="139">
        <v>6.9806560134566862</v>
      </c>
      <c r="J187" s="139">
        <v>6.8544995794785537</v>
      </c>
      <c r="K187" s="139">
        <v>7.1909167367535751</v>
      </c>
      <c r="L187" s="139">
        <v>5.2144659377628262</v>
      </c>
      <c r="M187" s="139">
        <v>4.4575273338940287</v>
      </c>
      <c r="N187" s="139">
        <v>3.406223717409588</v>
      </c>
      <c r="O187" s="139">
        <v>2.396972245584525</v>
      </c>
      <c r="P187" s="139">
        <v>2.8174936921783011</v>
      </c>
      <c r="Q187" s="139">
        <v>2.1867115222876365</v>
      </c>
      <c r="R187" s="139">
        <v>1.59798149705635</v>
      </c>
      <c r="S187" s="139">
        <v>1.1354079058031958</v>
      </c>
    </row>
    <row r="188" spans="1:19">
      <c r="A188" s="134" t="s">
        <v>172</v>
      </c>
      <c r="B188" s="139">
        <v>100</v>
      </c>
      <c r="C188" s="139">
        <v>8.0967169476486252</v>
      </c>
      <c r="D188" s="139">
        <v>9.0505767524401062</v>
      </c>
      <c r="E188" s="139">
        <v>9.9600709849157063</v>
      </c>
      <c r="F188" s="139">
        <v>10.603371783496007</v>
      </c>
      <c r="G188" s="139">
        <v>9.3389529724933453</v>
      </c>
      <c r="H188" s="139">
        <v>7.9192546583850927</v>
      </c>
      <c r="I188" s="139">
        <v>7.4090505767524402</v>
      </c>
      <c r="J188" s="139">
        <v>6.6326530612244898</v>
      </c>
      <c r="K188" s="139">
        <v>5.6566104702750666</v>
      </c>
      <c r="L188" s="139">
        <v>4.5474711623779944</v>
      </c>
      <c r="M188" s="139">
        <v>3.8376220053238685</v>
      </c>
      <c r="N188" s="139">
        <v>3.8819875776397512</v>
      </c>
      <c r="O188" s="139">
        <v>3.9263531499556343</v>
      </c>
      <c r="P188" s="139">
        <v>2.839396628216504</v>
      </c>
      <c r="Q188" s="139">
        <v>2.4401064773735581</v>
      </c>
      <c r="R188" s="139">
        <v>1.419698314108252</v>
      </c>
      <c r="S188" s="139">
        <v>2.4401064773735581</v>
      </c>
    </row>
    <row r="189" spans="1:19">
      <c r="A189" s="134" t="s">
        <v>173</v>
      </c>
      <c r="B189" s="139">
        <v>100</v>
      </c>
      <c r="C189" s="139">
        <v>9.2775259930685152</v>
      </c>
      <c r="D189" s="139">
        <v>9.4641428952279387</v>
      </c>
      <c r="E189" s="139">
        <v>10.39722740602506</v>
      </c>
      <c r="F189" s="139">
        <v>11.037056784857372</v>
      </c>
      <c r="G189" s="139">
        <v>9.7307384697414019</v>
      </c>
      <c r="H189" s="139">
        <v>8.4244201546254338</v>
      </c>
      <c r="I189" s="139">
        <v>6.7448680351906152</v>
      </c>
      <c r="J189" s="139">
        <v>5.9984004265529194</v>
      </c>
      <c r="K189" s="139">
        <v>6.0517195414556122</v>
      </c>
      <c r="L189" s="139">
        <v>4.9320181284990667</v>
      </c>
      <c r="M189" s="139">
        <v>3.9189549453479069</v>
      </c>
      <c r="N189" s="139">
        <v>3.0925086643561714</v>
      </c>
      <c r="O189" s="139">
        <v>2.8259130898427087</v>
      </c>
      <c r="P189" s="139">
        <v>2.7459344174886695</v>
      </c>
      <c r="Q189" s="139">
        <v>2.5593175153292456</v>
      </c>
      <c r="R189" s="139">
        <v>1.3596374300186616</v>
      </c>
      <c r="S189" s="139">
        <v>1.4396161023727005</v>
      </c>
    </row>
    <row r="190" spans="1:19" ht="22.5">
      <c r="A190" s="134" t="s">
        <v>174</v>
      </c>
      <c r="B190" s="139">
        <v>100</v>
      </c>
      <c r="C190" s="139">
        <v>6.6616390145801914</v>
      </c>
      <c r="D190" s="139">
        <v>8.1447963800904972</v>
      </c>
      <c r="E190" s="139">
        <v>9.1251885369532424</v>
      </c>
      <c r="F190" s="139">
        <v>8.6978381096028148</v>
      </c>
      <c r="G190" s="139">
        <v>7.6671694318753145</v>
      </c>
      <c r="H190" s="139">
        <v>7.1392659627953741</v>
      </c>
      <c r="I190" s="139">
        <v>7.2649572649572658</v>
      </c>
      <c r="J190" s="139">
        <v>6.8878833584715942</v>
      </c>
      <c r="K190" s="139">
        <v>5.8320764203117141</v>
      </c>
      <c r="L190" s="139">
        <v>5.982905982905983</v>
      </c>
      <c r="M190" s="139">
        <v>5.2036199095022626</v>
      </c>
      <c r="N190" s="139">
        <v>4.9522373051784818</v>
      </c>
      <c r="O190" s="139">
        <v>4.5751633986928102</v>
      </c>
      <c r="P190" s="139">
        <v>3.4942182001005531</v>
      </c>
      <c r="Q190" s="139">
        <v>3.6199095022624439</v>
      </c>
      <c r="R190" s="139">
        <v>1.8350930115635999</v>
      </c>
      <c r="S190" s="139">
        <v>2.9160382101558571</v>
      </c>
    </row>
    <row r="191" spans="1:19">
      <c r="A191" s="134" t="s">
        <v>175</v>
      </c>
      <c r="B191" s="139">
        <v>100</v>
      </c>
      <c r="C191" s="139">
        <v>6.6306574781151051</v>
      </c>
      <c r="D191" s="139">
        <v>7.673682249953437</v>
      </c>
      <c r="E191" s="139">
        <v>9.0705904265226298</v>
      </c>
      <c r="F191" s="139">
        <v>9.0892158688768863</v>
      </c>
      <c r="G191" s="139">
        <v>7.673682249953437</v>
      </c>
      <c r="H191" s="139">
        <v>7.2825479605140613</v>
      </c>
      <c r="I191" s="139">
        <v>6.4816539392810579</v>
      </c>
      <c r="J191" s="139">
        <v>6.4630284969268024</v>
      </c>
      <c r="K191" s="139">
        <v>6.2767740733842432</v>
      </c>
      <c r="L191" s="139">
        <v>5.8297634568821008</v>
      </c>
      <c r="M191" s="139">
        <v>5.1778729744831438</v>
      </c>
      <c r="N191" s="139">
        <v>5.4200037250884705</v>
      </c>
      <c r="O191" s="139">
        <v>4.6936114732724903</v>
      </c>
      <c r="P191" s="139">
        <v>3.9858446638107656</v>
      </c>
      <c r="Q191" s="139">
        <v>3.5202086049543677</v>
      </c>
      <c r="R191" s="139">
        <v>2.14192587073943</v>
      </c>
      <c r="S191" s="139">
        <v>2.5889364872415719</v>
      </c>
    </row>
    <row r="192" spans="1:19" ht="18" customHeight="1">
      <c r="A192" s="134" t="s">
        <v>296</v>
      </c>
      <c r="B192" s="139">
        <v>100</v>
      </c>
      <c r="C192" s="139">
        <v>6.9980879541108987</v>
      </c>
      <c r="D192" s="139">
        <v>8.2217973231357551</v>
      </c>
      <c r="E192" s="139">
        <v>8.8336520076481833</v>
      </c>
      <c r="F192" s="139">
        <v>9.4837476099426397</v>
      </c>
      <c r="G192" s="139">
        <v>8.9866156787762907</v>
      </c>
      <c r="H192" s="139">
        <v>8.52772466539197</v>
      </c>
      <c r="I192" s="139">
        <v>7.4569789674952203</v>
      </c>
      <c r="J192" s="139">
        <v>6.0803059273422564</v>
      </c>
      <c r="K192" s="139">
        <v>5.5449330783938811</v>
      </c>
      <c r="L192" s="139">
        <v>6.2715105162523903</v>
      </c>
      <c r="M192" s="139">
        <v>4.9713193116634802</v>
      </c>
      <c r="N192" s="139">
        <v>5.1242829827915868</v>
      </c>
      <c r="O192" s="139">
        <v>3.67112810707457</v>
      </c>
      <c r="P192" s="139">
        <v>3.0592734225621414</v>
      </c>
      <c r="Q192" s="139">
        <v>2.7533460803059273</v>
      </c>
      <c r="R192" s="139">
        <v>1.7208413001912046</v>
      </c>
      <c r="S192" s="139">
        <v>2.2944550669216062</v>
      </c>
    </row>
    <row r="193" spans="1:19" ht="22.5" customHeight="1">
      <c r="A193" s="134" t="s">
        <v>176</v>
      </c>
      <c r="B193" s="139">
        <v>100</v>
      </c>
      <c r="C193" s="139">
        <v>6.2963573430031312</v>
      </c>
      <c r="D193" s="139">
        <v>7.4061864732706999</v>
      </c>
      <c r="E193" s="139">
        <v>8.8236910059886817</v>
      </c>
      <c r="F193" s="139">
        <v>8.7577605626064514</v>
      </c>
      <c r="G193" s="139">
        <v>8.2632822372397126</v>
      </c>
      <c r="H193" s="139">
        <v>8.1039503323993198</v>
      </c>
      <c r="I193" s="139">
        <v>7.4995879347288614</v>
      </c>
      <c r="J193" s="139">
        <v>6.9556617768254485</v>
      </c>
      <c r="K193" s="139">
        <v>6.4996428767650132</v>
      </c>
      <c r="L193" s="139">
        <v>6.1040602164716224</v>
      </c>
      <c r="M193" s="139">
        <v>5.0107136970496127</v>
      </c>
      <c r="N193" s="139">
        <v>4.7634745343662441</v>
      </c>
      <c r="O193" s="139">
        <v>4.3678918740728534</v>
      </c>
      <c r="P193" s="139">
        <v>3.7360584583264655</v>
      </c>
      <c r="Q193" s="139">
        <v>2.9943409702763586</v>
      </c>
      <c r="R193" s="139">
        <v>1.6812263062469097</v>
      </c>
      <c r="S193" s="139">
        <v>2.7361134003626173</v>
      </c>
    </row>
    <row r="194" spans="1:19">
      <c r="A194" s="134" t="s">
        <v>177</v>
      </c>
      <c r="B194" s="139">
        <v>100</v>
      </c>
      <c r="C194" s="139">
        <v>7.4622957687473814</v>
      </c>
      <c r="D194" s="139">
        <v>8.5096355257645584</v>
      </c>
      <c r="E194" s="139">
        <v>9.5674486803519052</v>
      </c>
      <c r="F194" s="139">
        <v>9.62505236698785</v>
      </c>
      <c r="G194" s="139">
        <v>9.6564725596983667</v>
      </c>
      <c r="H194" s="139">
        <v>8.4677419354838701</v>
      </c>
      <c r="I194" s="139">
        <v>7.2371177209886879</v>
      </c>
      <c r="J194" s="139">
        <v>6.3835358190196896</v>
      </c>
      <c r="K194" s="139">
        <v>6.0012568077084207</v>
      </c>
      <c r="L194" s="139">
        <v>5.2733556765814829</v>
      </c>
      <c r="M194" s="139">
        <v>4.3464599916212823</v>
      </c>
      <c r="N194" s="139">
        <v>4.0217846669459574</v>
      </c>
      <c r="O194" s="139">
        <v>3.8332635106828654</v>
      </c>
      <c r="P194" s="139">
        <v>3.0582320904901548</v>
      </c>
      <c r="Q194" s="139">
        <v>2.7702136573104315</v>
      </c>
      <c r="R194" s="139">
        <v>1.5500628403854211</v>
      </c>
      <c r="S194" s="139">
        <v>2.2360703812316718</v>
      </c>
    </row>
    <row r="195" spans="1:19">
      <c r="A195" s="134" t="s">
        <v>178</v>
      </c>
      <c r="B195" s="139">
        <v>100</v>
      </c>
      <c r="C195" s="139">
        <v>7.4403470715835143</v>
      </c>
      <c r="D195" s="139">
        <v>8.2104121475054228</v>
      </c>
      <c r="E195" s="139">
        <v>9.9457700650759229</v>
      </c>
      <c r="F195" s="139">
        <v>10.737527114967461</v>
      </c>
      <c r="G195" s="139">
        <v>9.0238611713665939</v>
      </c>
      <c r="H195" s="139">
        <v>7.7440347071583506</v>
      </c>
      <c r="I195" s="139">
        <v>6.1930585683297181</v>
      </c>
      <c r="J195" s="139">
        <v>6.3665943600867676</v>
      </c>
      <c r="K195" s="139">
        <v>5.3362255965292844</v>
      </c>
      <c r="L195" s="139">
        <v>5.1409978308026032</v>
      </c>
      <c r="M195" s="139">
        <v>5</v>
      </c>
      <c r="N195" s="139">
        <v>4.620390455531453</v>
      </c>
      <c r="O195" s="139">
        <v>3.8177874186550977</v>
      </c>
      <c r="P195" s="139">
        <v>3.4056399132321045</v>
      </c>
      <c r="Q195" s="139">
        <v>2.8958785249457701</v>
      </c>
      <c r="R195" s="139">
        <v>1.843817787418655</v>
      </c>
      <c r="S195" s="139">
        <v>2.2776572668112798</v>
      </c>
    </row>
    <row r="196" spans="1:19">
      <c r="A196" s="134" t="s">
        <v>179</v>
      </c>
      <c r="B196" s="139">
        <v>100</v>
      </c>
      <c r="C196" s="139">
        <v>6.9939659901261653</v>
      </c>
      <c r="D196" s="139">
        <v>7.2819528250137138</v>
      </c>
      <c r="E196" s="139">
        <v>8.5573230938014255</v>
      </c>
      <c r="F196" s="139">
        <v>8.9001645639056512</v>
      </c>
      <c r="G196" s="139">
        <v>9.4829950630828304</v>
      </c>
      <c r="H196" s="139">
        <v>7.8853538123971472</v>
      </c>
      <c r="I196" s="139">
        <v>7.2270981897970374</v>
      </c>
      <c r="J196" s="139">
        <v>5.9722984092155791</v>
      </c>
      <c r="K196" s="139">
        <v>6.1437191442676902</v>
      </c>
      <c r="L196" s="139">
        <v>6.0202962150301698</v>
      </c>
      <c r="M196" s="139">
        <v>4.9369171695008225</v>
      </c>
      <c r="N196" s="139">
        <v>4.8957761930883157</v>
      </c>
      <c r="O196" s="139">
        <v>4.237520570488206</v>
      </c>
      <c r="P196" s="139">
        <v>3.6341195831047726</v>
      </c>
      <c r="Q196" s="139">
        <v>3.2364234777838732</v>
      </c>
      <c r="R196" s="139">
        <v>1.8307734503565554</v>
      </c>
      <c r="S196" s="139">
        <v>2.7633022490400441</v>
      </c>
    </row>
    <row r="197" spans="1:19">
      <c r="A197" s="81"/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</row>
    <row r="198" spans="1:19" ht="33.75">
      <c r="A198" s="80" t="s">
        <v>180</v>
      </c>
      <c r="B198" s="138">
        <v>100</v>
      </c>
      <c r="C198" s="138">
        <v>7.4860581016060692</v>
      </c>
      <c r="D198" s="138">
        <v>8.026515912417139</v>
      </c>
      <c r="E198" s="138">
        <v>8.2685262241608566</v>
      </c>
      <c r="F198" s="138">
        <v>8.4273155986646398</v>
      </c>
      <c r="G198" s="138">
        <v>8.5421030983059278</v>
      </c>
      <c r="H198" s="138">
        <v>8.7362852851991075</v>
      </c>
      <c r="I198" s="138">
        <v>8.217828411819287</v>
      </c>
      <c r="J198" s="138">
        <v>7.0393434155020511</v>
      </c>
      <c r="K198" s="138">
        <v>6.4032293549899091</v>
      </c>
      <c r="L198" s="138">
        <v>5.9412096689337197</v>
      </c>
      <c r="M198" s="138">
        <v>4.8593374848145698</v>
      </c>
      <c r="N198" s="138">
        <v>4.2863565491051361</v>
      </c>
      <c r="O198" s="138">
        <v>3.902774987803828</v>
      </c>
      <c r="P198" s="138">
        <v>3.031346553027042</v>
      </c>
      <c r="Q198" s="138">
        <v>2.7233334289895832</v>
      </c>
      <c r="R198" s="138">
        <v>1.6357218698883691</v>
      </c>
      <c r="S198" s="138">
        <v>2.4727140547727684</v>
      </c>
    </row>
    <row r="199" spans="1:19">
      <c r="A199" s="134" t="s">
        <v>181</v>
      </c>
      <c r="B199" s="139">
        <v>100</v>
      </c>
      <c r="C199" s="139">
        <v>7.4973600844772958</v>
      </c>
      <c r="D199" s="139">
        <v>7.7789510735656462</v>
      </c>
      <c r="E199" s="139">
        <v>8.3069341781063013</v>
      </c>
      <c r="F199" s="139">
        <v>8.2717353044702566</v>
      </c>
      <c r="G199" s="139">
        <v>9.468497008095742</v>
      </c>
      <c r="H199" s="139">
        <v>9.6092925026399154</v>
      </c>
      <c r="I199" s="139">
        <v>7.0749736008447739</v>
      </c>
      <c r="J199" s="139">
        <v>6.3709961281238998</v>
      </c>
      <c r="K199" s="139">
        <v>5.5262231608588523</v>
      </c>
      <c r="L199" s="139">
        <v>5.8782118972192894</v>
      </c>
      <c r="M199" s="139">
        <v>5.6318197817669837</v>
      </c>
      <c r="N199" s="139">
        <v>4.5054558254135868</v>
      </c>
      <c r="O199" s="139">
        <v>4.9278423090461105</v>
      </c>
      <c r="P199" s="139">
        <v>3.2382963745160156</v>
      </c>
      <c r="Q199" s="139">
        <v>2.3583245336149243</v>
      </c>
      <c r="R199" s="139">
        <v>1.1967617036254838</v>
      </c>
      <c r="S199" s="139">
        <v>2.3583245336149243</v>
      </c>
    </row>
    <row r="200" spans="1:19">
      <c r="A200" s="134" t="s">
        <v>182</v>
      </c>
      <c r="B200" s="139">
        <v>100</v>
      </c>
      <c r="C200" s="139">
        <v>8.2293860359630653</v>
      </c>
      <c r="D200" s="139">
        <v>8.5857767698039851</v>
      </c>
      <c r="E200" s="139">
        <v>8.7315729791025429</v>
      </c>
      <c r="F200" s="139">
        <v>8.8125708731572985</v>
      </c>
      <c r="G200" s="139">
        <v>8.5857767698039851</v>
      </c>
      <c r="H200" s="139">
        <v>7.9053944597440475</v>
      </c>
      <c r="I200" s="139">
        <v>8.1321885630973583</v>
      </c>
      <c r="J200" s="139">
        <v>6.8038231005993852</v>
      </c>
      <c r="K200" s="139">
        <v>6.2854365786489552</v>
      </c>
      <c r="L200" s="139">
        <v>5.912846265997084</v>
      </c>
      <c r="M200" s="139">
        <v>4.5520816458772071</v>
      </c>
      <c r="N200" s="139">
        <v>4.5358820670662565</v>
      </c>
      <c r="O200" s="139">
        <v>3.5315081807872994</v>
      </c>
      <c r="P200" s="139">
        <v>2.8025271342945084</v>
      </c>
      <c r="Q200" s="139">
        <v>2.5433338733192938</v>
      </c>
      <c r="R200" s="139">
        <v>1.6847561963388953</v>
      </c>
      <c r="S200" s="139">
        <v>2.3651385063988335</v>
      </c>
    </row>
    <row r="201" spans="1:19">
      <c r="A201" s="134" t="s">
        <v>183</v>
      </c>
      <c r="B201" s="139">
        <v>100</v>
      </c>
      <c r="C201" s="139">
        <v>7.3626373626373631</v>
      </c>
      <c r="D201" s="139">
        <v>8.8736263736263741</v>
      </c>
      <c r="E201" s="139">
        <v>8.9423076923076916</v>
      </c>
      <c r="F201" s="139">
        <v>8.6950549450549453</v>
      </c>
      <c r="G201" s="139">
        <v>8.0082417582417591</v>
      </c>
      <c r="H201" s="139">
        <v>8.4752747252747263</v>
      </c>
      <c r="I201" s="139">
        <v>7.9807692307692299</v>
      </c>
      <c r="J201" s="139">
        <v>6.4010989010989006</v>
      </c>
      <c r="K201" s="139">
        <v>6.0989010989010985</v>
      </c>
      <c r="L201" s="139">
        <v>5.2609890109890109</v>
      </c>
      <c r="M201" s="139">
        <v>4.7664835164835164</v>
      </c>
      <c r="N201" s="139">
        <v>4.8076923076923084</v>
      </c>
      <c r="O201" s="139">
        <v>4.1208791208791204</v>
      </c>
      <c r="P201" s="139">
        <v>3.2554945054945059</v>
      </c>
      <c r="Q201" s="139">
        <v>2.5</v>
      </c>
      <c r="R201" s="139">
        <v>1.6346153846153848</v>
      </c>
      <c r="S201" s="139">
        <v>2.8159340659340661</v>
      </c>
    </row>
    <row r="202" spans="1:19">
      <c r="A202" s="134" t="s">
        <v>184</v>
      </c>
      <c r="B202" s="139">
        <v>100</v>
      </c>
      <c r="C202" s="139">
        <v>6.9695564827692777</v>
      </c>
      <c r="D202" s="139">
        <v>6.5986709936640393</v>
      </c>
      <c r="E202" s="139">
        <v>7.5258847164271367</v>
      </c>
      <c r="F202" s="139">
        <v>7.6958738989337041</v>
      </c>
      <c r="G202" s="139">
        <v>7.5258847164271367</v>
      </c>
      <c r="H202" s="139">
        <v>7.7885952712100135</v>
      </c>
      <c r="I202" s="139">
        <v>7.2013599134600526</v>
      </c>
      <c r="J202" s="139">
        <v>6.7377530520785047</v>
      </c>
      <c r="K202" s="139">
        <v>5.8105393293154073</v>
      </c>
      <c r="L202" s="139">
        <v>6.6759388038942973</v>
      </c>
      <c r="M202" s="139">
        <v>5.6560037088548913</v>
      </c>
      <c r="N202" s="139">
        <v>5.1769432854272903</v>
      </c>
      <c r="O202" s="139">
        <v>4.6824292999536397</v>
      </c>
      <c r="P202" s="139">
        <v>4.0179261319734199</v>
      </c>
      <c r="Q202" s="139">
        <v>3.7243084530984389</v>
      </c>
      <c r="R202" s="139">
        <v>2.3025807448616908</v>
      </c>
      <c r="S202" s="139">
        <v>3.9097511976510591</v>
      </c>
    </row>
    <row r="203" spans="1:19">
      <c r="A203" s="134" t="s">
        <v>185</v>
      </c>
      <c r="B203" s="139">
        <v>100</v>
      </c>
      <c r="C203" s="139">
        <v>6.183115338882283</v>
      </c>
      <c r="D203" s="139">
        <v>7.5802615933412598</v>
      </c>
      <c r="E203" s="139">
        <v>7.4316290130796672</v>
      </c>
      <c r="F203" s="139">
        <v>8.1153388822829964</v>
      </c>
      <c r="G203" s="139">
        <v>7.5505350772889415</v>
      </c>
      <c r="H203" s="139">
        <v>7.3721759809750296</v>
      </c>
      <c r="I203" s="139">
        <v>7.1343638525564801</v>
      </c>
      <c r="J203" s="139">
        <v>7.1938168846611177</v>
      </c>
      <c r="K203" s="139">
        <v>6.2722948870392381</v>
      </c>
      <c r="L203" s="139">
        <v>6.183115338882283</v>
      </c>
      <c r="M203" s="139">
        <v>6.5101070154577894</v>
      </c>
      <c r="N203" s="139">
        <v>4.7859690844233054</v>
      </c>
      <c r="O203" s="139">
        <v>4.5184304399524375</v>
      </c>
      <c r="P203" s="139">
        <v>3.418549346016647</v>
      </c>
      <c r="Q203" s="139">
        <v>3.9239001189060643</v>
      </c>
      <c r="R203" s="139">
        <v>2.4078478002378123</v>
      </c>
      <c r="S203" s="139">
        <v>3.418549346016647</v>
      </c>
    </row>
    <row r="204" spans="1:19" ht="23.25" customHeight="1">
      <c r="A204" s="134" t="s">
        <v>186</v>
      </c>
      <c r="B204" s="139">
        <v>100</v>
      </c>
      <c r="C204" s="139">
        <v>7.9323109465891068</v>
      </c>
      <c r="D204" s="139">
        <v>8.5536753040719198</v>
      </c>
      <c r="E204" s="139">
        <v>8.1835007932310955</v>
      </c>
      <c r="F204" s="139">
        <v>8.9106292966684286</v>
      </c>
      <c r="G204" s="139">
        <v>8.3950290851401377</v>
      </c>
      <c r="H204" s="139">
        <v>7.5753569539925971</v>
      </c>
      <c r="I204" s="139">
        <v>7.1919619249074573</v>
      </c>
      <c r="J204" s="139">
        <v>6.3987308302485459</v>
      </c>
      <c r="K204" s="139">
        <v>5.7509254362771021</v>
      </c>
      <c r="L204" s="139">
        <v>5.9095716552088842</v>
      </c>
      <c r="M204" s="139">
        <v>5.1692226335272347</v>
      </c>
      <c r="N204" s="139">
        <v>5.0898995240613436</v>
      </c>
      <c r="O204" s="139">
        <v>4.2966684294024322</v>
      </c>
      <c r="P204" s="139">
        <v>2.9746166049709148</v>
      </c>
      <c r="Q204" s="139">
        <v>2.8556319407720783</v>
      </c>
      <c r="R204" s="139">
        <v>1.9698572184029615</v>
      </c>
      <c r="S204" s="139">
        <v>2.8424114225277632</v>
      </c>
    </row>
    <row r="205" spans="1:19">
      <c r="A205" s="134" t="s">
        <v>187</v>
      </c>
      <c r="B205" s="139">
        <v>100</v>
      </c>
      <c r="C205" s="139">
        <v>7.5482880719724017</v>
      </c>
      <c r="D205" s="139">
        <v>8.0254699633755298</v>
      </c>
      <c r="E205" s="139">
        <v>8.3035727854353141</v>
      </c>
      <c r="F205" s="139">
        <v>8.3294074738233821</v>
      </c>
      <c r="G205" s="139">
        <v>8.7731562390772453</v>
      </c>
      <c r="H205" s="139">
        <v>9.2214640669878278</v>
      </c>
      <c r="I205" s="139">
        <v>8.5999118581219705</v>
      </c>
      <c r="J205" s="139">
        <v>7.3218546266887525</v>
      </c>
      <c r="K205" s="139">
        <v>6.6562314788079568</v>
      </c>
      <c r="L205" s="139">
        <v>5.97237208030029</v>
      </c>
      <c r="M205" s="139">
        <v>4.6380864094342202</v>
      </c>
      <c r="N205" s="139">
        <v>3.9253529474340079</v>
      </c>
      <c r="O205" s="139">
        <v>3.6229351245383947</v>
      </c>
      <c r="P205" s="139">
        <v>2.8342172849262193</v>
      </c>
      <c r="Q205" s="139">
        <v>2.5287600869261282</v>
      </c>
      <c r="R205" s="139">
        <v>1.5060103642691063</v>
      </c>
      <c r="S205" s="139">
        <v>2.1929091378812515</v>
      </c>
    </row>
    <row r="206" spans="1:19">
      <c r="A206" s="134" t="s">
        <v>188</v>
      </c>
      <c r="B206" s="139">
        <v>100</v>
      </c>
      <c r="C206" s="139">
        <v>6.7988107036669962</v>
      </c>
      <c r="D206" s="139">
        <v>7.6114965312190295</v>
      </c>
      <c r="E206" s="139">
        <v>7.8889990089197228</v>
      </c>
      <c r="F206" s="139">
        <v>9.3557978196233886</v>
      </c>
      <c r="G206" s="139">
        <v>7.9088206144697724</v>
      </c>
      <c r="H206" s="139">
        <v>7.1754212091179381</v>
      </c>
      <c r="I206" s="139">
        <v>7.8889990089197228</v>
      </c>
      <c r="J206" s="139">
        <v>6.1843409316154609</v>
      </c>
      <c r="K206" s="139">
        <v>6.0059464816650152</v>
      </c>
      <c r="L206" s="139">
        <v>5.5302279484638257</v>
      </c>
      <c r="M206" s="139">
        <v>5.2329038652130819</v>
      </c>
      <c r="N206" s="139">
        <v>5.1337958374628343</v>
      </c>
      <c r="O206" s="139">
        <v>5.1139742319127848</v>
      </c>
      <c r="P206" s="139">
        <v>4.0039643211100104</v>
      </c>
      <c r="Q206" s="139">
        <v>3.7264618434093162</v>
      </c>
      <c r="R206" s="139">
        <v>1.6451932606541129</v>
      </c>
      <c r="S206" s="139">
        <v>2.7948463825569871</v>
      </c>
    </row>
    <row r="207" spans="1:19">
      <c r="A207" s="81"/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</row>
    <row r="208" spans="1:19" ht="33.75">
      <c r="A208" s="80" t="s">
        <v>189</v>
      </c>
      <c r="B208" s="138">
        <v>100</v>
      </c>
      <c r="C208" s="138">
        <v>8.4132804879554524</v>
      </c>
      <c r="D208" s="138">
        <v>9.4788309812201348</v>
      </c>
      <c r="E208" s="138">
        <v>10.630810830833056</v>
      </c>
      <c r="F208" s="138">
        <v>10.618463779926165</v>
      </c>
      <c r="G208" s="138">
        <v>9.5701991579311283</v>
      </c>
      <c r="H208" s="138">
        <v>7.8823572989591435</v>
      </c>
      <c r="I208" s="138">
        <v>7.1205442580039762</v>
      </c>
      <c r="J208" s="138">
        <v>6.1426578261782172</v>
      </c>
      <c r="K208" s="138">
        <v>5.7389092615228847</v>
      </c>
      <c r="L208" s="138">
        <v>4.9894432714746086</v>
      </c>
      <c r="M208" s="138">
        <v>3.9843933276536903</v>
      </c>
      <c r="N208" s="138">
        <v>3.6905335160696868</v>
      </c>
      <c r="O208" s="138">
        <v>3.364571372127767</v>
      </c>
      <c r="P208" s="138">
        <v>2.8250052474966356</v>
      </c>
      <c r="Q208" s="138">
        <v>2.278030892321369</v>
      </c>
      <c r="R208" s="138">
        <v>1.387808521934536</v>
      </c>
      <c r="S208" s="138">
        <v>1.8841599683915498</v>
      </c>
    </row>
    <row r="209" spans="1:19">
      <c r="A209" s="134" t="s">
        <v>190</v>
      </c>
      <c r="B209" s="139">
        <v>100</v>
      </c>
      <c r="C209" s="139">
        <v>8.0008466504392004</v>
      </c>
      <c r="D209" s="139">
        <v>9.715313789819028</v>
      </c>
      <c r="E209" s="139">
        <v>11.916604931738808</v>
      </c>
      <c r="F209" s="139">
        <v>10.815959360778917</v>
      </c>
      <c r="G209" s="139">
        <v>9.1861572653190802</v>
      </c>
      <c r="H209" s="139">
        <v>7.5881045613292413</v>
      </c>
      <c r="I209" s="139">
        <v>6.5721240342893426</v>
      </c>
      <c r="J209" s="139">
        <v>5.7466398560694261</v>
      </c>
      <c r="K209" s="139">
        <v>6.0218012488093979</v>
      </c>
      <c r="L209" s="139">
        <v>5.0058207217694992</v>
      </c>
      <c r="M209" s="139">
        <v>4.1380040215895866</v>
      </c>
      <c r="N209" s="139">
        <v>3.4501005397396547</v>
      </c>
      <c r="O209" s="139">
        <v>3.323102973859668</v>
      </c>
      <c r="P209" s="139">
        <v>2.7939464493597206</v>
      </c>
      <c r="Q209" s="139">
        <v>2.4447031431897557</v>
      </c>
      <c r="R209" s="139">
        <v>1.4181394856598581</v>
      </c>
      <c r="S209" s="139">
        <v>1.8626309662398137</v>
      </c>
    </row>
    <row r="210" spans="1:19">
      <c r="A210" s="134" t="s">
        <v>191</v>
      </c>
      <c r="B210" s="139">
        <v>100</v>
      </c>
      <c r="C210" s="139">
        <v>9.5489781536293155</v>
      </c>
      <c r="D210" s="139">
        <v>11.161028893587034</v>
      </c>
      <c r="E210" s="139">
        <v>12.22692036645525</v>
      </c>
      <c r="F210" s="139">
        <v>10.086328400281888</v>
      </c>
      <c r="G210" s="139">
        <v>9.6282593375616639</v>
      </c>
      <c r="H210" s="139">
        <v>7.5933756166314303</v>
      </c>
      <c r="I210" s="139">
        <v>6.8269908386187463</v>
      </c>
      <c r="J210" s="139">
        <v>6.1310782241014801</v>
      </c>
      <c r="K210" s="139">
        <v>5.3646934460887943</v>
      </c>
      <c r="L210" s="139">
        <v>4.422128259337561</v>
      </c>
      <c r="M210" s="139">
        <v>3.6733615221987312</v>
      </c>
      <c r="N210" s="139">
        <v>3.3914728682170541</v>
      </c>
      <c r="O210" s="139">
        <v>2.7219873150105709</v>
      </c>
      <c r="P210" s="139">
        <v>2.5546159267089497</v>
      </c>
      <c r="Q210" s="139">
        <v>1.9291754756871036</v>
      </c>
      <c r="R210" s="139">
        <v>1.1804087385482733</v>
      </c>
      <c r="S210" s="139">
        <v>1.5591966173361522</v>
      </c>
    </row>
    <row r="211" spans="1:19">
      <c r="A211" s="134" t="s">
        <v>192</v>
      </c>
      <c r="B211" s="139">
        <v>100</v>
      </c>
      <c r="C211" s="139">
        <v>7.5310400976999796</v>
      </c>
      <c r="D211" s="139">
        <v>8.70140443720741</v>
      </c>
      <c r="E211" s="139">
        <v>10.685935273763485</v>
      </c>
      <c r="F211" s="139">
        <v>10.787706085894564</v>
      </c>
      <c r="G211" s="139">
        <v>9.3730917972725418</v>
      </c>
      <c r="H211" s="139">
        <v>7.8261754528801148</v>
      </c>
      <c r="I211" s="139">
        <v>6.8695298188479539</v>
      </c>
      <c r="J211" s="139">
        <v>6.3403215957663335</v>
      </c>
      <c r="K211" s="139">
        <v>5.8823529411764701</v>
      </c>
      <c r="L211" s="139">
        <v>5.2615509871768777</v>
      </c>
      <c r="M211" s="139">
        <v>4.2540199470791773</v>
      </c>
      <c r="N211" s="139">
        <v>4.3761449216364747</v>
      </c>
      <c r="O211" s="139">
        <v>3.907999185833503</v>
      </c>
      <c r="P211" s="139">
        <v>2.778343171178506</v>
      </c>
      <c r="Q211" s="139">
        <v>2.1473641359658053</v>
      </c>
      <c r="R211" s="139">
        <v>1.5672705068186445</v>
      </c>
      <c r="S211" s="139">
        <v>1.7097496438021573</v>
      </c>
    </row>
    <row r="212" spans="1:19">
      <c r="A212" s="134" t="s">
        <v>193</v>
      </c>
      <c r="B212" s="139">
        <v>100</v>
      </c>
      <c r="C212" s="139">
        <v>9.3131331908169894</v>
      </c>
      <c r="D212" s="139">
        <v>9.5919695138953429</v>
      </c>
      <c r="E212" s="139">
        <v>10.186820336462496</v>
      </c>
      <c r="F212" s="139">
        <v>10.865322055953156</v>
      </c>
      <c r="G212" s="139">
        <v>10.316943953899061</v>
      </c>
      <c r="H212" s="139">
        <v>7.7702388697834373</v>
      </c>
      <c r="I212" s="139">
        <v>6.7571335625987548</v>
      </c>
      <c r="J212" s="139">
        <v>5.7161446231062367</v>
      </c>
      <c r="K212" s="139">
        <v>5.6789664466957896</v>
      </c>
      <c r="L212" s="139">
        <v>4.8703411097685656</v>
      </c>
      <c r="M212" s="139">
        <v>3.4296867738637418</v>
      </c>
      <c r="N212" s="139">
        <v>3.6527558323264242</v>
      </c>
      <c r="O212" s="139">
        <v>3.5226322148898599</v>
      </c>
      <c r="P212" s="139">
        <v>2.8998977600148712</v>
      </c>
      <c r="Q212" s="139">
        <v>2.4072869225764477</v>
      </c>
      <c r="R212" s="139">
        <v>1.152523468723859</v>
      </c>
      <c r="S212" s="139">
        <v>1.8682033646249652</v>
      </c>
    </row>
    <row r="213" spans="1:19">
      <c r="A213" s="134" t="s">
        <v>194</v>
      </c>
      <c r="B213" s="139">
        <v>100</v>
      </c>
      <c r="C213" s="139">
        <v>8.3728797631912801</v>
      </c>
      <c r="D213" s="139">
        <v>8.6406991495559833</v>
      </c>
      <c r="E213" s="139">
        <v>9.7260724521918895</v>
      </c>
      <c r="F213" s="139">
        <v>10.181835267584457</v>
      </c>
      <c r="G213" s="139">
        <v>9.7260724521918895</v>
      </c>
      <c r="H213" s="139">
        <v>8.4668514777052106</v>
      </c>
      <c r="I213" s="139">
        <v>7.7526664473993323</v>
      </c>
      <c r="J213" s="139">
        <v>6.4793497157355633</v>
      </c>
      <c r="K213" s="139">
        <v>5.8356434713151346</v>
      </c>
      <c r="L213" s="139">
        <v>5.1308556124606488</v>
      </c>
      <c r="M213" s="139">
        <v>4.3133016961894466</v>
      </c>
      <c r="N213" s="139">
        <v>3.5192407085467274</v>
      </c>
      <c r="O213" s="139">
        <v>3.0775736503312503</v>
      </c>
      <c r="P213" s="139">
        <v>2.9084245642061739</v>
      </c>
      <c r="Q213" s="139">
        <v>2.2882112484142274</v>
      </c>
      <c r="R213" s="139">
        <v>1.4001785462575764</v>
      </c>
      <c r="S213" s="139">
        <v>2.1801437767232064</v>
      </c>
    </row>
    <row r="214" spans="1:19">
      <c r="A214" s="134" t="s">
        <v>195</v>
      </c>
      <c r="B214" s="139">
        <v>100</v>
      </c>
      <c r="C214" s="139">
        <v>7.3003081298885997</v>
      </c>
      <c r="D214" s="139">
        <v>8.9594690684996436</v>
      </c>
      <c r="E214" s="139">
        <v>10.642332306233705</v>
      </c>
      <c r="F214" s="139">
        <v>11.803744963261437</v>
      </c>
      <c r="G214" s="139">
        <v>8.4854230860393454</v>
      </c>
      <c r="H214" s="139">
        <v>7.608438018487794</v>
      </c>
      <c r="I214" s="139">
        <v>7.4425219246266883</v>
      </c>
      <c r="J214" s="139">
        <v>6.0677885754918224</v>
      </c>
      <c r="K214" s="139">
        <v>5.6648494904005693</v>
      </c>
      <c r="L214" s="139">
        <v>4.7404598246029863</v>
      </c>
      <c r="M214" s="139">
        <v>3.9345816544204792</v>
      </c>
      <c r="N214" s="139">
        <v>4.0767954491585687</v>
      </c>
      <c r="O214" s="139">
        <v>4.4323299360037929</v>
      </c>
      <c r="P214" s="139">
        <v>3.1524057833609862</v>
      </c>
      <c r="Q214" s="139">
        <v>2.3228253140554633</v>
      </c>
      <c r="R214" s="139">
        <v>1.4932448447499409</v>
      </c>
      <c r="S214" s="139">
        <v>1.8724816307181795</v>
      </c>
    </row>
    <row r="215" spans="1:19">
      <c r="A215" s="134" t="s">
        <v>196</v>
      </c>
      <c r="B215" s="139">
        <v>100</v>
      </c>
      <c r="C215" s="139">
        <v>8.0975678933560236</v>
      </c>
      <c r="D215" s="139">
        <v>9.84187761469191</v>
      </c>
      <c r="E215" s="139">
        <v>10.146777281429484</v>
      </c>
      <c r="F215" s="139">
        <v>10.912571793235482</v>
      </c>
      <c r="G215" s="139">
        <v>9.4377082890165198</v>
      </c>
      <c r="H215" s="139">
        <v>7.636673048287598</v>
      </c>
      <c r="I215" s="139">
        <v>7.1261433737502653</v>
      </c>
      <c r="J215" s="139">
        <v>6.1192654045238601</v>
      </c>
      <c r="K215" s="139">
        <v>5.6725519393036947</v>
      </c>
      <c r="L215" s="139">
        <v>5.1974757143870098</v>
      </c>
      <c r="M215" s="139">
        <v>3.8856980784230304</v>
      </c>
      <c r="N215" s="139">
        <v>3.7864284194852162</v>
      </c>
      <c r="O215" s="139">
        <v>3.5240728922924203</v>
      </c>
      <c r="P215" s="139">
        <v>2.8150038998794584</v>
      </c>
      <c r="Q215" s="139">
        <v>2.41083457420407</v>
      </c>
      <c r="R215" s="139">
        <v>1.5386797135361272</v>
      </c>
      <c r="S215" s="139">
        <v>1.8506700701978303</v>
      </c>
    </row>
    <row r="216" spans="1:19">
      <c r="A216" s="81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7"/>
      <c r="M216" s="137"/>
      <c r="N216" s="137"/>
      <c r="O216" s="137"/>
      <c r="P216" s="137"/>
      <c r="Q216" s="137"/>
      <c r="R216" s="137"/>
      <c r="S216" s="137"/>
    </row>
    <row r="217" spans="1:19" ht="33.75">
      <c r="A217" s="80" t="s">
        <v>197</v>
      </c>
      <c r="B217" s="138">
        <v>100</v>
      </c>
      <c r="C217" s="138">
        <v>7.8530704864558221</v>
      </c>
      <c r="D217" s="138">
        <v>8.7556374982272018</v>
      </c>
      <c r="E217" s="138">
        <v>10.153453410863706</v>
      </c>
      <c r="F217" s="138">
        <v>10.024677350730393</v>
      </c>
      <c r="G217" s="138">
        <v>8.7363494539781588</v>
      </c>
      <c r="H217" s="138">
        <v>8.0964402212452136</v>
      </c>
      <c r="I217" s="138">
        <v>7.5041838037157849</v>
      </c>
      <c r="J217" s="138">
        <v>6.5976457240107784</v>
      </c>
      <c r="K217" s="138">
        <v>6.1517515246064383</v>
      </c>
      <c r="L217" s="138">
        <v>5.072188342079138</v>
      </c>
      <c r="M217" s="138">
        <v>4.2070628279676638</v>
      </c>
      <c r="N217" s="138">
        <v>3.7617359239824135</v>
      </c>
      <c r="O217" s="138">
        <v>3.4258970358814351</v>
      </c>
      <c r="P217" s="138">
        <v>2.962416678485321</v>
      </c>
      <c r="Q217" s="138">
        <v>2.4915614806410438</v>
      </c>
      <c r="R217" s="138">
        <v>1.675790667990356</v>
      </c>
      <c r="S217" s="138">
        <v>2.5301375691391295</v>
      </c>
    </row>
    <row r="218" spans="1:19">
      <c r="A218" s="134" t="s">
        <v>198</v>
      </c>
      <c r="B218" s="139">
        <v>100</v>
      </c>
      <c r="C218" s="139">
        <v>6.9895334397729281</v>
      </c>
      <c r="D218" s="139">
        <v>8.4264679794216786</v>
      </c>
      <c r="E218" s="139">
        <v>10.377860564129856</v>
      </c>
      <c r="F218" s="139">
        <v>10.50204009224765</v>
      </c>
      <c r="G218" s="139">
        <v>9.0296256874223886</v>
      </c>
      <c r="H218" s="139">
        <v>7.2733723611850278</v>
      </c>
      <c r="I218" s="139">
        <v>7.4152918218910759</v>
      </c>
      <c r="J218" s="139">
        <v>7.0427532375376964</v>
      </c>
      <c r="K218" s="139">
        <v>6.84761397906688</v>
      </c>
      <c r="L218" s="139">
        <v>5.1091005854177753</v>
      </c>
      <c r="M218" s="139">
        <v>3.8495653716515879</v>
      </c>
      <c r="N218" s="139">
        <v>3.5125066524747206</v>
      </c>
      <c r="O218" s="139">
        <v>4.009224764945893</v>
      </c>
      <c r="P218" s="139">
        <v>3.3351073265921594</v>
      </c>
      <c r="Q218" s="139">
        <v>2.5368103601206315</v>
      </c>
      <c r="R218" s="139">
        <v>1.5256342025900302</v>
      </c>
      <c r="S218" s="139">
        <v>2.2174915735320209</v>
      </c>
    </row>
    <row r="219" spans="1:19">
      <c r="A219" s="134" t="s">
        <v>199</v>
      </c>
      <c r="B219" s="139">
        <v>100</v>
      </c>
      <c r="C219" s="139">
        <v>7.8647635524798156</v>
      </c>
      <c r="D219" s="139">
        <v>8.8884083044982702</v>
      </c>
      <c r="E219" s="139">
        <v>10.178777393310265</v>
      </c>
      <c r="F219" s="139">
        <v>9.9480968858131487</v>
      </c>
      <c r="G219" s="139">
        <v>8.362168396770473</v>
      </c>
      <c r="H219" s="139">
        <v>8.1459054209919266</v>
      </c>
      <c r="I219" s="139">
        <v>7.7205882352941178</v>
      </c>
      <c r="J219" s="139">
        <v>6.8915801614763561</v>
      </c>
      <c r="K219" s="139">
        <v>6.4374279123414073</v>
      </c>
      <c r="L219" s="139">
        <v>5.1542675893886969</v>
      </c>
      <c r="M219" s="139">
        <v>4.0008650519031148</v>
      </c>
      <c r="N219" s="139">
        <v>3.3953287197231834</v>
      </c>
      <c r="O219" s="139">
        <v>3.3160322952710493</v>
      </c>
      <c r="P219" s="139">
        <v>3.1862745098039214</v>
      </c>
      <c r="Q219" s="139">
        <v>2.4942329873125719</v>
      </c>
      <c r="R219" s="139">
        <v>1.5570934256055362</v>
      </c>
      <c r="S219" s="139">
        <v>2.4581891580161477</v>
      </c>
    </row>
    <row r="220" spans="1:19">
      <c r="A220" s="134" t="s">
        <v>200</v>
      </c>
      <c r="B220" s="139">
        <v>100</v>
      </c>
      <c r="C220" s="139">
        <v>7.7502750275027497</v>
      </c>
      <c r="D220" s="139">
        <v>9.0264026402640258</v>
      </c>
      <c r="E220" s="139">
        <v>10.583058305830582</v>
      </c>
      <c r="F220" s="139">
        <v>10.37953795379538</v>
      </c>
      <c r="G220" s="139">
        <v>8.0088008800880086</v>
      </c>
      <c r="H220" s="139">
        <v>7.2552255225522551</v>
      </c>
      <c r="I220" s="139">
        <v>7.1507150715071504</v>
      </c>
      <c r="J220" s="139">
        <v>6.3806380638063809</v>
      </c>
      <c r="K220" s="139">
        <v>5.8360836083608358</v>
      </c>
      <c r="L220" s="139">
        <v>5.1540154015401543</v>
      </c>
      <c r="M220" s="139">
        <v>4.1749174917491754</v>
      </c>
      <c r="N220" s="139">
        <v>4.268426842684268</v>
      </c>
      <c r="O220" s="139">
        <v>3.6138613861386135</v>
      </c>
      <c r="P220" s="139">
        <v>3.0803080308030801</v>
      </c>
      <c r="Q220" s="139">
        <v>2.6017601760176019</v>
      </c>
      <c r="R220" s="139">
        <v>1.8481848184818481</v>
      </c>
      <c r="S220" s="139">
        <v>2.8877887788778875</v>
      </c>
    </row>
    <row r="221" spans="1:19">
      <c r="A221" s="134" t="s">
        <v>201</v>
      </c>
      <c r="B221" s="139">
        <v>100</v>
      </c>
      <c r="C221" s="139">
        <v>7.0462807891834487</v>
      </c>
      <c r="D221" s="139">
        <v>7.8101384747355089</v>
      </c>
      <c r="E221" s="139">
        <v>9.0886810179322737</v>
      </c>
      <c r="F221" s="139">
        <v>9.1622074261672317</v>
      </c>
      <c r="G221" s="139">
        <v>8.6842857726400062</v>
      </c>
      <c r="H221" s="139">
        <v>7.944936889832932</v>
      </c>
      <c r="I221" s="139">
        <v>7.7366120665005518</v>
      </c>
      <c r="J221" s="139">
        <v>7.3526408234957721</v>
      </c>
      <c r="K221" s="139">
        <v>6.8134471631060816</v>
      </c>
      <c r="L221" s="139">
        <v>5.8657734569666271</v>
      </c>
      <c r="M221" s="139">
        <v>4.7547077325272662</v>
      </c>
      <c r="N221" s="139">
        <v>3.9540868428577265</v>
      </c>
      <c r="O221" s="139">
        <v>3.6232180058004166</v>
      </c>
      <c r="P221" s="139">
        <v>3.2147379600506518</v>
      </c>
      <c r="Q221" s="139">
        <v>2.744985907438422</v>
      </c>
      <c r="R221" s="139">
        <v>1.638004983456558</v>
      </c>
      <c r="S221" s="139">
        <v>2.5652546873085247</v>
      </c>
    </row>
    <row r="222" spans="1:19">
      <c r="A222" s="134" t="s">
        <v>202</v>
      </c>
      <c r="B222" s="139">
        <v>100</v>
      </c>
      <c r="C222" s="139">
        <v>8.3717282619351039</v>
      </c>
      <c r="D222" s="139">
        <v>9.028526615037741</v>
      </c>
      <c r="E222" s="139">
        <v>9.8617782570336239</v>
      </c>
      <c r="F222" s="139">
        <v>10.734241741005784</v>
      </c>
      <c r="G222" s="139">
        <v>9.4010391138123719</v>
      </c>
      <c r="H222" s="139">
        <v>8.1168512890893059</v>
      </c>
      <c r="I222" s="139">
        <v>6.6856190569551996</v>
      </c>
      <c r="J222" s="139">
        <v>6.3229095186746394</v>
      </c>
      <c r="K222" s="139">
        <v>5.509263797666895</v>
      </c>
      <c r="L222" s="139">
        <v>4.8524654445642588</v>
      </c>
      <c r="M222" s="139">
        <v>4.1270463680031373</v>
      </c>
      <c r="N222" s="139">
        <v>4.3427114988726601</v>
      </c>
      <c r="O222" s="139">
        <v>3.6761101852759532</v>
      </c>
      <c r="P222" s="139">
        <v>2.8918733457504167</v>
      </c>
      <c r="Q222" s="139">
        <v>2.1370453877070874</v>
      </c>
      <c r="R222" s="139">
        <v>1.6076855210273502</v>
      </c>
      <c r="S222" s="139">
        <v>2.3331045975884717</v>
      </c>
    </row>
    <row r="223" spans="1:19">
      <c r="A223" s="134" t="s">
        <v>203</v>
      </c>
      <c r="B223" s="139">
        <v>100</v>
      </c>
      <c r="C223" s="139">
        <v>8.2048531974795544</v>
      </c>
      <c r="D223" s="139">
        <v>9.1030969298833622</v>
      </c>
      <c r="E223" s="139">
        <v>10.068373776645663</v>
      </c>
      <c r="F223" s="139">
        <v>10.00134066228717</v>
      </c>
      <c r="G223" s="139">
        <v>8.6874916208607065</v>
      </c>
      <c r="H223" s="139">
        <v>8.3255128033248429</v>
      </c>
      <c r="I223" s="139">
        <v>7.2529829735889537</v>
      </c>
      <c r="J223" s="139">
        <v>6.1804531438530628</v>
      </c>
      <c r="K223" s="139">
        <v>6.3145193725700501</v>
      </c>
      <c r="L223" s="139">
        <v>5.3224292800643518</v>
      </c>
      <c r="M223" s="139">
        <v>4.2364928274567637</v>
      </c>
      <c r="N223" s="139">
        <v>2.9092371631586005</v>
      </c>
      <c r="O223" s="139">
        <v>2.8958305402869016</v>
      </c>
      <c r="P223" s="139">
        <v>2.922643786030299</v>
      </c>
      <c r="Q223" s="139">
        <v>2.8556106716718057</v>
      </c>
      <c r="R223" s="139">
        <v>2.0914331679849845</v>
      </c>
      <c r="S223" s="139">
        <v>2.6276980828529291</v>
      </c>
    </row>
    <row r="224" spans="1:19">
      <c r="A224" s="134" t="s">
        <v>204</v>
      </c>
      <c r="B224" s="139">
        <v>100</v>
      </c>
      <c r="C224" s="139">
        <v>8.674416332910031</v>
      </c>
      <c r="D224" s="139">
        <v>9.1628406759792913</v>
      </c>
      <c r="E224" s="139">
        <v>9.3679789000683797</v>
      </c>
      <c r="F224" s="139">
        <v>10.081078440949497</v>
      </c>
      <c r="G224" s="139">
        <v>9.0749242942268236</v>
      </c>
      <c r="H224" s="139">
        <v>8.9772394256129715</v>
      </c>
      <c r="I224" s="139">
        <v>7.8636319234150625</v>
      </c>
      <c r="J224" s="139">
        <v>5.9587769854449544</v>
      </c>
      <c r="K224" s="139">
        <v>5.8903975774152588</v>
      </c>
      <c r="L224" s="139">
        <v>4.4251245482074824</v>
      </c>
      <c r="M224" s="139">
        <v>3.6534140861580542</v>
      </c>
      <c r="N224" s="139">
        <v>3.5166552700986617</v>
      </c>
      <c r="O224" s="139">
        <v>3.3701279671778841</v>
      </c>
      <c r="P224" s="139">
        <v>3.2919800722868029</v>
      </c>
      <c r="Q224" s="139">
        <v>2.4518902022076778</v>
      </c>
      <c r="R224" s="139">
        <v>1.8169385562176419</v>
      </c>
      <c r="S224" s="139">
        <v>2.4225847416235227</v>
      </c>
    </row>
    <row r="225" spans="1:19">
      <c r="A225" s="134" t="s">
        <v>205</v>
      </c>
      <c r="B225" s="139">
        <v>100</v>
      </c>
      <c r="C225" s="139">
        <v>7.789608518133055</v>
      </c>
      <c r="D225" s="139">
        <v>9.2066287727163569</v>
      </c>
      <c r="E225" s="139">
        <v>10.807781602753982</v>
      </c>
      <c r="F225" s="139">
        <v>11.015931470658874</v>
      </c>
      <c r="G225" s="139">
        <v>9.1265711312144742</v>
      </c>
      <c r="H225" s="139">
        <v>7.8616603954847486</v>
      </c>
      <c r="I225" s="139">
        <v>7.1811704427187584</v>
      </c>
      <c r="J225" s="139">
        <v>5.8762308862380914</v>
      </c>
      <c r="K225" s="139">
        <v>5.9963173484909138</v>
      </c>
      <c r="L225" s="139">
        <v>4.8675046033143863</v>
      </c>
      <c r="M225" s="139">
        <v>4.1469858297974538</v>
      </c>
      <c r="N225" s="139">
        <v>3.4184612921303335</v>
      </c>
      <c r="O225" s="139">
        <v>3.354415178928829</v>
      </c>
      <c r="P225" s="139">
        <v>3.0982307261228086</v>
      </c>
      <c r="Q225" s="139">
        <v>2.2015851413017371</v>
      </c>
      <c r="R225" s="139">
        <v>1.5130894243855575</v>
      </c>
      <c r="S225" s="139">
        <v>2.537827235609639</v>
      </c>
    </row>
    <row r="226" spans="1:19">
      <c r="A226" s="134" t="s">
        <v>206</v>
      </c>
      <c r="B226" s="139">
        <v>100</v>
      </c>
      <c r="C226" s="139">
        <v>8.2753773305711746</v>
      </c>
      <c r="D226" s="139">
        <v>8.7710861201538908</v>
      </c>
      <c r="E226" s="139">
        <v>10.513465522343889</v>
      </c>
      <c r="F226" s="139">
        <v>9.8216928085232311</v>
      </c>
      <c r="G226" s="139">
        <v>9.3333826575910042</v>
      </c>
      <c r="H226" s="139">
        <v>9.3407812962414916</v>
      </c>
      <c r="I226" s="139">
        <v>8.3049718851731278</v>
      </c>
      <c r="J226" s="139">
        <v>6.8141461970997339</v>
      </c>
      <c r="K226" s="139">
        <v>5.944806155667357</v>
      </c>
      <c r="L226" s="139">
        <v>4.849807635395087</v>
      </c>
      <c r="M226" s="139">
        <v>3.7548091151228173</v>
      </c>
      <c r="N226" s="139">
        <v>3.6845220479431786</v>
      </c>
      <c r="O226" s="139">
        <v>2.9890500147972774</v>
      </c>
      <c r="P226" s="139">
        <v>2.2972773009766203</v>
      </c>
      <c r="Q226" s="139">
        <v>2.0457235868600177</v>
      </c>
      <c r="R226" s="139">
        <v>1.3724474696655815</v>
      </c>
      <c r="S226" s="139">
        <v>1.886652855874519</v>
      </c>
    </row>
    <row r="227" spans="1:19">
      <c r="A227" s="134" t="s">
        <v>207</v>
      </c>
      <c r="B227" s="139">
        <v>100</v>
      </c>
      <c r="C227" s="139">
        <v>7.9260119739076043</v>
      </c>
      <c r="D227" s="139">
        <v>8.6230006255026357</v>
      </c>
      <c r="E227" s="139">
        <v>10.722902332231257</v>
      </c>
      <c r="F227" s="139">
        <v>9.8025198820480739</v>
      </c>
      <c r="G227" s="139">
        <v>8.7927799124296318</v>
      </c>
      <c r="H227" s="139">
        <v>8.2030202841569118</v>
      </c>
      <c r="I227" s="139">
        <v>8.2834420516486453</v>
      </c>
      <c r="J227" s="139">
        <v>7.1843445625949425</v>
      </c>
      <c r="K227" s="139">
        <v>6.4784201590563848</v>
      </c>
      <c r="L227" s="139">
        <v>4.5036189795371282</v>
      </c>
      <c r="M227" s="139">
        <v>4.0210883745867214</v>
      </c>
      <c r="N227" s="139">
        <v>3.4492002502010544</v>
      </c>
      <c r="O227" s="139">
        <v>3.3955857385398982</v>
      </c>
      <c r="P227" s="139">
        <v>2.7075328388883926</v>
      </c>
      <c r="Q227" s="139">
        <v>2.0999017067286214</v>
      </c>
      <c r="R227" s="139">
        <v>1.474399070681798</v>
      </c>
      <c r="S227" s="139">
        <v>2.3322312572602986</v>
      </c>
    </row>
    <row r="228" spans="1:19">
      <c r="A228" s="134" t="s">
        <v>208</v>
      </c>
      <c r="B228" s="139">
        <v>100</v>
      </c>
      <c r="C228" s="139">
        <v>7.4108818011257034</v>
      </c>
      <c r="D228" s="139">
        <v>9.6153846153846168</v>
      </c>
      <c r="E228" s="139">
        <v>9.9437148217636029</v>
      </c>
      <c r="F228" s="139">
        <v>10.201688555347092</v>
      </c>
      <c r="G228" s="139">
        <v>8.3958724202626644</v>
      </c>
      <c r="H228" s="139">
        <v>7.8330206378986871</v>
      </c>
      <c r="I228" s="139">
        <v>6.7307692307692308</v>
      </c>
      <c r="J228" s="139">
        <v>6.8949343339587248</v>
      </c>
      <c r="K228" s="139">
        <v>5.7926829268292686</v>
      </c>
      <c r="L228" s="139">
        <v>5.3705440900562857</v>
      </c>
      <c r="M228" s="139">
        <v>3.9634146341463414</v>
      </c>
      <c r="N228" s="139">
        <v>3.75234521575985</v>
      </c>
      <c r="O228" s="139">
        <v>3.9399624765478425</v>
      </c>
      <c r="P228" s="139">
        <v>3.1660412757973733</v>
      </c>
      <c r="Q228" s="139">
        <v>2.8142589118198873</v>
      </c>
      <c r="R228" s="139">
        <v>1.3133208255159476</v>
      </c>
      <c r="S228" s="139">
        <v>2.8611632270168852</v>
      </c>
    </row>
    <row r="229" spans="1:19">
      <c r="A229" s="134" t="s">
        <v>209</v>
      </c>
      <c r="B229" s="139">
        <v>100</v>
      </c>
      <c r="C229" s="139">
        <v>7.4064796259185037</v>
      </c>
      <c r="D229" s="139">
        <v>8.5838343353373414</v>
      </c>
      <c r="E229" s="139">
        <v>9.7444889779559123</v>
      </c>
      <c r="F229" s="139">
        <v>9.9866399465597855</v>
      </c>
      <c r="G229" s="139">
        <v>7.7321309285237145</v>
      </c>
      <c r="H229" s="139">
        <v>6.8720774883099534</v>
      </c>
      <c r="I229" s="139">
        <v>6.5965263861055448</v>
      </c>
      <c r="J229" s="139">
        <v>5.8700734802939216</v>
      </c>
      <c r="K229" s="139">
        <v>5.8032732130928526</v>
      </c>
      <c r="L229" s="139">
        <v>5.1686706746826987</v>
      </c>
      <c r="M229" s="139">
        <v>5.2104208416833666</v>
      </c>
      <c r="N229" s="139">
        <v>4.3503674014696054</v>
      </c>
      <c r="O229" s="139">
        <v>4.1165664662658648</v>
      </c>
      <c r="P229" s="139">
        <v>3.5487641950567808</v>
      </c>
      <c r="Q229" s="139">
        <v>3.3149632598530396</v>
      </c>
      <c r="R229" s="139">
        <v>2.4716098864395457</v>
      </c>
      <c r="S229" s="139">
        <v>3.22311289245157</v>
      </c>
    </row>
    <row r="230" spans="1:19">
      <c r="A230" s="134" t="s">
        <v>210</v>
      </c>
      <c r="B230" s="139">
        <v>100</v>
      </c>
      <c r="C230" s="139">
        <v>8.4059549745824267</v>
      </c>
      <c r="D230" s="139">
        <v>8.8235294117647065</v>
      </c>
      <c r="E230" s="139">
        <v>11.111111111111111</v>
      </c>
      <c r="F230" s="139">
        <v>10.330428467683369</v>
      </c>
      <c r="G230" s="139">
        <v>8.678286129266521</v>
      </c>
      <c r="H230" s="139">
        <v>8.079157588961511</v>
      </c>
      <c r="I230" s="139">
        <v>7.6978939724037758</v>
      </c>
      <c r="J230" s="139">
        <v>6.3907044299201159</v>
      </c>
      <c r="K230" s="139">
        <v>6.1002178649237475</v>
      </c>
      <c r="L230" s="139">
        <v>4.5570079883805379</v>
      </c>
      <c r="M230" s="139">
        <v>4.0486564996368921</v>
      </c>
      <c r="N230" s="139">
        <v>3.5039941902687</v>
      </c>
      <c r="O230" s="139">
        <v>3.159041394335512</v>
      </c>
      <c r="P230" s="139">
        <v>2.4328249818445897</v>
      </c>
      <c r="Q230" s="139">
        <v>2.505446623093682</v>
      </c>
      <c r="R230" s="139">
        <v>1.579520697167756</v>
      </c>
      <c r="S230" s="139">
        <v>2.5962236746550471</v>
      </c>
    </row>
    <row r="231" spans="1:19">
      <c r="A231" s="134" t="s">
        <v>211</v>
      </c>
      <c r="B231" s="139">
        <v>100</v>
      </c>
      <c r="C231" s="139">
        <v>9.0352449223416968</v>
      </c>
      <c r="D231" s="139">
        <v>9.8864994026284343</v>
      </c>
      <c r="E231" s="139">
        <v>10.603345280764636</v>
      </c>
      <c r="F231" s="139">
        <v>10.035842293906811</v>
      </c>
      <c r="G231" s="139">
        <v>9.3488649940262842</v>
      </c>
      <c r="H231" s="139">
        <v>8.4826762246117084</v>
      </c>
      <c r="I231" s="139">
        <v>7.7359617682198332</v>
      </c>
      <c r="J231" s="139">
        <v>5.8542413381123062</v>
      </c>
      <c r="K231" s="139">
        <v>6.1379928315412187</v>
      </c>
      <c r="L231" s="139">
        <v>4.56989247311828</v>
      </c>
      <c r="M231" s="139">
        <v>4.0471923536439665</v>
      </c>
      <c r="N231" s="139">
        <v>3.3900836320191163</v>
      </c>
      <c r="O231" s="139">
        <v>2.8375149342891275</v>
      </c>
      <c r="P231" s="139">
        <v>2.553763440860215</v>
      </c>
      <c r="Q231" s="139">
        <v>2.3148148148148149</v>
      </c>
      <c r="R231" s="139">
        <v>1.1051373954599761</v>
      </c>
      <c r="S231" s="139">
        <v>2.0609318996415773</v>
      </c>
    </row>
    <row r="232" spans="1:19">
      <c r="A232" s="134" t="s">
        <v>212</v>
      </c>
      <c r="B232" s="139">
        <v>100</v>
      </c>
      <c r="C232" s="139">
        <v>7.1205673758865249</v>
      </c>
      <c r="D232" s="139">
        <v>7.9858156028368796</v>
      </c>
      <c r="E232" s="139">
        <v>10.368794326241135</v>
      </c>
      <c r="F232" s="139">
        <v>9.8723404255319149</v>
      </c>
      <c r="G232" s="139">
        <v>8.1985815602836887</v>
      </c>
      <c r="H232" s="139">
        <v>7.1631205673758869</v>
      </c>
      <c r="I232" s="139">
        <v>6.085106382978724</v>
      </c>
      <c r="J232" s="139">
        <v>6.8085106382978724</v>
      </c>
      <c r="K232" s="139">
        <v>6.0992907801418434</v>
      </c>
      <c r="L232" s="139">
        <v>5.5602836879432624</v>
      </c>
      <c r="M232" s="139">
        <v>4.8226950354609928</v>
      </c>
      <c r="N232" s="139">
        <v>4.0851063829787231</v>
      </c>
      <c r="O232" s="139">
        <v>3.4184397163120566</v>
      </c>
      <c r="P232" s="139">
        <v>3.1063829787234045</v>
      </c>
      <c r="Q232" s="139">
        <v>2.8794326241134751</v>
      </c>
      <c r="R232" s="139">
        <v>2.4255319148936172</v>
      </c>
      <c r="S232" s="139">
        <v>4</v>
      </c>
    </row>
    <row r="233" spans="1:19">
      <c r="A233" s="8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1:19" ht="33.75">
      <c r="A234" s="80" t="s">
        <v>213</v>
      </c>
      <c r="B234" s="138">
        <v>100</v>
      </c>
      <c r="C234" s="138">
        <v>7.1840999253702034</v>
      </c>
      <c r="D234" s="138">
        <v>7.9526559042643736</v>
      </c>
      <c r="E234" s="138">
        <v>8.5104154392029017</v>
      </c>
      <c r="F234" s="138">
        <v>8.981761525066446</v>
      </c>
      <c r="G234" s="138">
        <v>8.815481100331251</v>
      </c>
      <c r="H234" s="138">
        <v>8.2328449664165912</v>
      </c>
      <c r="I234" s="138">
        <v>7.5310630163530901</v>
      </c>
      <c r="J234" s="138">
        <v>6.7729813949225557</v>
      </c>
      <c r="K234" s="138">
        <v>6.3566256857430909</v>
      </c>
      <c r="L234" s="138">
        <v>6.1327362949579065</v>
      </c>
      <c r="M234" s="138">
        <v>4.7200073320502245</v>
      </c>
      <c r="N234" s="138">
        <v>4.447674037995732</v>
      </c>
      <c r="O234" s="138">
        <v>3.9737093627662778</v>
      </c>
      <c r="P234" s="138">
        <v>3.1279049975778044</v>
      </c>
      <c r="Q234" s="138">
        <v>2.9799546984039695</v>
      </c>
      <c r="R234" s="138">
        <v>1.6444741217905914</v>
      </c>
      <c r="S234" s="138">
        <v>2.6356101967869909</v>
      </c>
    </row>
    <row r="235" spans="1:19">
      <c r="A235" s="134" t="s">
        <v>214</v>
      </c>
      <c r="B235" s="139">
        <v>100</v>
      </c>
      <c r="C235" s="139">
        <v>7.9598749348619071</v>
      </c>
      <c r="D235" s="139">
        <v>8.1422615945805106</v>
      </c>
      <c r="E235" s="139">
        <v>7.9338196977592492</v>
      </c>
      <c r="F235" s="139">
        <v>8.2204273058884834</v>
      </c>
      <c r="G235" s="139">
        <v>8.9239187076602402</v>
      </c>
      <c r="H235" s="139">
        <v>7.9729025534132356</v>
      </c>
      <c r="I235" s="139">
        <v>7.5690463783220432</v>
      </c>
      <c r="J235" s="139">
        <v>6.6180302240750386</v>
      </c>
      <c r="K235" s="139">
        <v>6.1881188118811883</v>
      </c>
      <c r="L235" s="139">
        <v>6.3705054715997909</v>
      </c>
      <c r="M235" s="139">
        <v>4.6508598228243878</v>
      </c>
      <c r="N235" s="139">
        <v>4.1948931735278787</v>
      </c>
      <c r="O235" s="139">
        <v>3.9603960396039604</v>
      </c>
      <c r="P235" s="139">
        <v>3.6347055758207403</v>
      </c>
      <c r="Q235" s="139">
        <v>3.5174570088587807</v>
      </c>
      <c r="R235" s="139">
        <v>1.5763418447107869</v>
      </c>
      <c r="S235" s="139">
        <v>2.566440854611777</v>
      </c>
    </row>
    <row r="236" spans="1:19">
      <c r="A236" s="134" t="s">
        <v>215</v>
      </c>
      <c r="B236" s="139">
        <v>100</v>
      </c>
      <c r="C236" s="139">
        <v>8.3745466534784043</v>
      </c>
      <c r="D236" s="139">
        <v>9.2977250247279919</v>
      </c>
      <c r="E236" s="139">
        <v>9.3966369930761626</v>
      </c>
      <c r="F236" s="139">
        <v>8.8031651829871418</v>
      </c>
      <c r="G236" s="139">
        <v>9.5944609297725023</v>
      </c>
      <c r="H236" s="139">
        <v>9.0669304319155959</v>
      </c>
      <c r="I236" s="139">
        <v>6.7589845037916252</v>
      </c>
      <c r="J236" s="139">
        <v>5.8028354764259804</v>
      </c>
      <c r="K236" s="139">
        <v>6.7589845037916252</v>
      </c>
      <c r="L236" s="139">
        <v>5.637982195845697</v>
      </c>
      <c r="M236" s="139">
        <v>4.5499505440158261</v>
      </c>
      <c r="N236" s="139">
        <v>4.3521266073194855</v>
      </c>
      <c r="O236" s="139">
        <v>3.1651829871414439</v>
      </c>
      <c r="P236" s="139">
        <v>3.0333003626772173</v>
      </c>
      <c r="Q236" s="139">
        <v>2.0771513353115725</v>
      </c>
      <c r="R236" s="139">
        <v>1.3847675568743818</v>
      </c>
      <c r="S236" s="139">
        <v>1.9452687108473459</v>
      </c>
    </row>
    <row r="237" spans="1:19">
      <c r="A237" s="134" t="s">
        <v>216</v>
      </c>
      <c r="B237" s="139">
        <v>100</v>
      </c>
      <c r="C237" s="139">
        <v>7.5486026731470233</v>
      </c>
      <c r="D237" s="139">
        <v>8.2472660996354801</v>
      </c>
      <c r="E237" s="139">
        <v>8.7940461725394901</v>
      </c>
      <c r="F237" s="139">
        <v>8.9763061968408255</v>
      </c>
      <c r="G237" s="139">
        <v>8.2017010935601462</v>
      </c>
      <c r="H237" s="139">
        <v>6.819562575941676</v>
      </c>
      <c r="I237" s="139">
        <v>6.7436208991494535</v>
      </c>
      <c r="J237" s="139">
        <v>6.2727825030376678</v>
      </c>
      <c r="K237" s="139">
        <v>6.3031591737545565</v>
      </c>
      <c r="L237" s="139">
        <v>6.9106925880923447</v>
      </c>
      <c r="M237" s="139">
        <v>4.9817739975698663</v>
      </c>
      <c r="N237" s="139">
        <v>4.8298906439854195</v>
      </c>
      <c r="O237" s="139">
        <v>3.7211421628189552</v>
      </c>
      <c r="P237" s="139">
        <v>3.6148238153098422</v>
      </c>
      <c r="Q237" s="139">
        <v>3.1287970838396113</v>
      </c>
      <c r="R237" s="139">
        <v>1.8985419198055895</v>
      </c>
      <c r="S237" s="139">
        <v>3.0072904009720536</v>
      </c>
    </row>
    <row r="238" spans="1:19">
      <c r="A238" s="134" t="s">
        <v>217</v>
      </c>
      <c r="B238" s="139">
        <v>100</v>
      </c>
      <c r="C238" s="139">
        <v>6.6652424695577874</v>
      </c>
      <c r="D238" s="139">
        <v>8.4597308267464211</v>
      </c>
      <c r="E238" s="139">
        <v>9.1219824823755609</v>
      </c>
      <c r="F238" s="139">
        <v>9.5919675283059167</v>
      </c>
      <c r="G238" s="139">
        <v>8.395641956846827</v>
      </c>
      <c r="H238" s="139">
        <v>7.7974791711172831</v>
      </c>
      <c r="I238" s="139">
        <v>7.8402050843836797</v>
      </c>
      <c r="J238" s="139">
        <v>6.08844264046144</v>
      </c>
      <c r="K238" s="139">
        <v>6.2379833368938264</v>
      </c>
      <c r="L238" s="139">
        <v>5.4048280281991028</v>
      </c>
      <c r="M238" s="139">
        <v>4.5930356761375775</v>
      </c>
      <c r="N238" s="139">
        <v>4.9134800256355478</v>
      </c>
      <c r="O238" s="139">
        <v>3.9094210638752402</v>
      </c>
      <c r="P238" s="139">
        <v>3.3112582781456954</v>
      </c>
      <c r="Q238" s="139">
        <v>3.0549027985473187</v>
      </c>
      <c r="R238" s="139">
        <v>1.8799401837214271</v>
      </c>
      <c r="S238" s="139">
        <v>2.7344584490493484</v>
      </c>
    </row>
    <row r="239" spans="1:19">
      <c r="A239" s="134" t="s">
        <v>218</v>
      </c>
      <c r="B239" s="139">
        <v>100</v>
      </c>
      <c r="C239" s="139">
        <v>7.0410587037665424</v>
      </c>
      <c r="D239" s="139">
        <v>7.7112317611129964</v>
      </c>
      <c r="E239" s="139">
        <v>8.7207329487614516</v>
      </c>
      <c r="F239" s="139">
        <v>9.6963013233797071</v>
      </c>
      <c r="G239" s="139">
        <v>8.898880217170003</v>
      </c>
      <c r="H239" s="139">
        <v>8.4068544282321014</v>
      </c>
      <c r="I239" s="139">
        <v>7.6603325415676968</v>
      </c>
      <c r="J239" s="139">
        <v>7.1174075330844921</v>
      </c>
      <c r="K239" s="139">
        <v>6.1163895486935873</v>
      </c>
      <c r="L239" s="139">
        <v>6.3369528333898879</v>
      </c>
      <c r="M239" s="139">
        <v>4.9372242958941301</v>
      </c>
      <c r="N239" s="139">
        <v>4.5045809297590766</v>
      </c>
      <c r="O239" s="139">
        <v>3.9701391245334241</v>
      </c>
      <c r="P239" s="139">
        <v>2.4007465218866644</v>
      </c>
      <c r="Q239" s="139">
        <v>2.9182219205972175</v>
      </c>
      <c r="R239" s="139">
        <v>1.2555140821174076</v>
      </c>
      <c r="S239" s="139">
        <v>2.3074312860536139</v>
      </c>
    </row>
    <row r="240" spans="1:19">
      <c r="A240" s="134" t="s">
        <v>219</v>
      </c>
      <c r="B240" s="139">
        <v>100</v>
      </c>
      <c r="C240" s="139">
        <v>6.8358766739333543</v>
      </c>
      <c r="D240" s="139">
        <v>7.5583930239800683</v>
      </c>
      <c r="E240" s="139">
        <v>8.3213952039862971</v>
      </c>
      <c r="F240" s="139">
        <v>8.7355963874182496</v>
      </c>
      <c r="G240" s="139">
        <v>8.9442541264403612</v>
      </c>
      <c r="H240" s="139">
        <v>8.3338523824353778</v>
      </c>
      <c r="I240" s="139">
        <v>7.6424789785113676</v>
      </c>
      <c r="J240" s="139">
        <v>6.9978199937714107</v>
      </c>
      <c r="K240" s="139">
        <v>6.5773902211149178</v>
      </c>
      <c r="L240" s="139">
        <v>6.2254749299283718</v>
      </c>
      <c r="M240" s="139">
        <v>4.8178137651821862</v>
      </c>
      <c r="N240" s="139">
        <v>4.3911554033011519</v>
      </c>
      <c r="O240" s="139">
        <v>4.117097477421364</v>
      </c>
      <c r="P240" s="139">
        <v>3.0987231392089689</v>
      </c>
      <c r="Q240" s="139">
        <v>2.9461227032077231</v>
      </c>
      <c r="R240" s="139">
        <v>1.7502335720959203</v>
      </c>
      <c r="S240" s="139">
        <v>2.7063220180629086</v>
      </c>
    </row>
    <row r="241" spans="1:19">
      <c r="A241" s="134" t="s">
        <v>220</v>
      </c>
      <c r="B241" s="139">
        <v>100</v>
      </c>
      <c r="C241" s="139">
        <v>7.8057032382793619</v>
      </c>
      <c r="D241" s="139">
        <v>8.5790236829386171</v>
      </c>
      <c r="E241" s="139">
        <v>8.3131947800869987</v>
      </c>
      <c r="F241" s="139">
        <v>9.1590140164330585</v>
      </c>
      <c r="G241" s="139">
        <v>8.385693571773805</v>
      </c>
      <c r="H241" s="139">
        <v>8.3615273078782018</v>
      </c>
      <c r="I241" s="139">
        <v>7.4432092798453366</v>
      </c>
      <c r="J241" s="139">
        <v>6.0657322377960368</v>
      </c>
      <c r="K241" s="139">
        <v>5.7757370710488161</v>
      </c>
      <c r="L241" s="139">
        <v>5.5824069598840014</v>
      </c>
      <c r="M241" s="139">
        <v>4.2049299178347033</v>
      </c>
      <c r="N241" s="139">
        <v>4.9782503624939585</v>
      </c>
      <c r="O241" s="139">
        <v>4.1082648622522955</v>
      </c>
      <c r="P241" s="139">
        <v>3.2624456259062349</v>
      </c>
      <c r="Q241" s="139">
        <v>3.141614306428226</v>
      </c>
      <c r="R241" s="139">
        <v>1.836636056065732</v>
      </c>
      <c r="S241" s="139">
        <v>2.9966167230546157</v>
      </c>
    </row>
    <row r="242" spans="1:19">
      <c r="A242" s="134" t="s">
        <v>245</v>
      </c>
      <c r="B242" s="139">
        <v>100</v>
      </c>
      <c r="C242" s="139">
        <v>6.4098073555166373</v>
      </c>
      <c r="D242" s="139">
        <v>7.8809106830122584</v>
      </c>
      <c r="E242" s="139">
        <v>8.3012259194395792</v>
      </c>
      <c r="F242" s="139">
        <v>8.7915936952714535</v>
      </c>
      <c r="G242" s="139">
        <v>8.1260945709281973</v>
      </c>
      <c r="H242" s="139">
        <v>8.7915936952714535</v>
      </c>
      <c r="I242" s="139">
        <v>7.3204903677758324</v>
      </c>
      <c r="J242" s="139">
        <v>6.3047285464098071</v>
      </c>
      <c r="K242" s="139">
        <v>6.3747810858143614</v>
      </c>
      <c r="L242" s="139">
        <v>5.7092819614711035</v>
      </c>
      <c r="M242" s="139">
        <v>4.4133099824868651</v>
      </c>
      <c r="N242" s="139">
        <v>4.6584938704028023</v>
      </c>
      <c r="O242" s="139">
        <v>4.693520140105079</v>
      </c>
      <c r="P242" s="139">
        <v>3.8528896672504378</v>
      </c>
      <c r="Q242" s="139">
        <v>3.6077057793345011</v>
      </c>
      <c r="R242" s="139">
        <v>1.6112084063047285</v>
      </c>
      <c r="S242" s="139">
        <v>3.1523642732049035</v>
      </c>
    </row>
    <row r="243" spans="1:19">
      <c r="A243" s="134" t="s">
        <v>221</v>
      </c>
      <c r="B243" s="139">
        <v>100</v>
      </c>
      <c r="C243" s="139">
        <v>8.0296127562642372</v>
      </c>
      <c r="D243" s="139">
        <v>8.8838268792710693</v>
      </c>
      <c r="E243" s="139">
        <v>9.0831435079726663</v>
      </c>
      <c r="F243" s="139">
        <v>9.7949886104783594</v>
      </c>
      <c r="G243" s="139">
        <v>9.2255125284738053</v>
      </c>
      <c r="H243" s="139">
        <v>9.1970387243735772</v>
      </c>
      <c r="I243" s="139">
        <v>8.0011389521640091</v>
      </c>
      <c r="J243" s="139">
        <v>7.8018223234624156</v>
      </c>
      <c r="K243" s="139">
        <v>6.0933940774487469</v>
      </c>
      <c r="L243" s="139">
        <v>5.0113895216400905</v>
      </c>
      <c r="M243" s="139">
        <v>3.9293849658314355</v>
      </c>
      <c r="N243" s="139">
        <v>3.274487471526196</v>
      </c>
      <c r="O243" s="139">
        <v>3.2175398633257406</v>
      </c>
      <c r="P243" s="139">
        <v>2.9043280182232345</v>
      </c>
      <c r="Q243" s="139">
        <v>2.0216400911161734</v>
      </c>
      <c r="R243" s="139">
        <v>1.3667425968109339</v>
      </c>
      <c r="S243" s="139">
        <v>2.1640091116173119</v>
      </c>
    </row>
    <row r="244" spans="1:19">
      <c r="A244" s="84"/>
      <c r="B244" s="122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</row>
    <row r="245" spans="1:19" ht="33.75">
      <c r="A245" s="80" t="s">
        <v>222</v>
      </c>
      <c r="B245" s="138">
        <v>100</v>
      </c>
      <c r="C245" s="138">
        <v>8.7534221817621987</v>
      </c>
      <c r="D245" s="138">
        <v>9.1202399041454409</v>
      </c>
      <c r="E245" s="138">
        <v>10.286291861064441</v>
      </c>
      <c r="F245" s="138">
        <v>10.180530546946644</v>
      </c>
      <c r="G245" s="138">
        <v>8.908717275909849</v>
      </c>
      <c r="H245" s="138">
        <v>8.2105587276512288</v>
      </c>
      <c r="I245" s="138">
        <v>7.3812025998540767</v>
      </c>
      <c r="J245" s="138">
        <v>6.6910765564651626</v>
      </c>
      <c r="K245" s="138">
        <v>5.9996117622646308</v>
      </c>
      <c r="L245" s="138">
        <v>5.1280849839015215</v>
      </c>
      <c r="M245" s="138">
        <v>4.0718105935351723</v>
      </c>
      <c r="N245" s="138">
        <v>3.6320309519187646</v>
      </c>
      <c r="O245" s="138">
        <v>3.2431238411438286</v>
      </c>
      <c r="P245" s="138">
        <v>2.653404108626241</v>
      </c>
      <c r="Q245" s="138">
        <v>2.2450851110828487</v>
      </c>
      <c r="R245" s="138">
        <v>1.5020784106350364</v>
      </c>
      <c r="S245" s="138">
        <v>1.9927305830929161</v>
      </c>
    </row>
    <row r="246" spans="1:19">
      <c r="A246" s="134" t="s">
        <v>223</v>
      </c>
      <c r="B246" s="139">
        <v>100</v>
      </c>
      <c r="C246" s="139">
        <v>10.197204193709435</v>
      </c>
      <c r="D246" s="139">
        <v>10.946080878681977</v>
      </c>
      <c r="E246" s="139">
        <v>10.409385921118322</v>
      </c>
      <c r="F246" s="139">
        <v>10.53419870194708</v>
      </c>
      <c r="G246" s="139">
        <v>9.0614078881677482</v>
      </c>
      <c r="H246" s="139">
        <v>8.5746380429355966</v>
      </c>
      <c r="I246" s="139">
        <v>8.0129805292061906</v>
      </c>
      <c r="J246" s="139">
        <v>6.7398901647528708</v>
      </c>
      <c r="K246" s="139">
        <v>5.4043934098851718</v>
      </c>
      <c r="L246" s="139">
        <v>5.2296555167249128</v>
      </c>
      <c r="M246" s="139">
        <v>3.4947578632051925</v>
      </c>
      <c r="N246" s="139">
        <v>3.0204692960559161</v>
      </c>
      <c r="O246" s="139">
        <v>2.6709935097353967</v>
      </c>
      <c r="P246" s="139">
        <v>1.9221168247628557</v>
      </c>
      <c r="Q246" s="139">
        <v>1.6225661507738391</v>
      </c>
      <c r="R246" s="139">
        <v>0.9111333000499251</v>
      </c>
      <c r="S246" s="139">
        <v>1.2481278082875686</v>
      </c>
    </row>
    <row r="247" spans="1:19">
      <c r="A247" s="134" t="s">
        <v>224</v>
      </c>
      <c r="B247" s="139">
        <v>100</v>
      </c>
      <c r="C247" s="139">
        <v>9.6054276022138918</v>
      </c>
      <c r="D247" s="139">
        <v>10.98018211033744</v>
      </c>
      <c r="E247" s="139">
        <v>11.444384931262274</v>
      </c>
      <c r="F247" s="139">
        <v>10.765934654525978</v>
      </c>
      <c r="G247" s="139">
        <v>8.4449205499018039</v>
      </c>
      <c r="H247" s="139">
        <v>7.9450098196750583</v>
      </c>
      <c r="I247" s="139">
        <v>8.5163363685056233</v>
      </c>
      <c r="J247" s="139">
        <v>6.4274236743438671</v>
      </c>
      <c r="K247" s="139">
        <v>5.2490626673808247</v>
      </c>
      <c r="L247" s="139">
        <v>4.2670951615782897</v>
      </c>
      <c r="M247" s="139">
        <v>3.5529369755400824</v>
      </c>
      <c r="N247" s="139">
        <v>3.2851276557757538</v>
      </c>
      <c r="O247" s="139">
        <v>2.9459025174076059</v>
      </c>
      <c r="P247" s="139">
        <v>2.2853061953222635</v>
      </c>
      <c r="Q247" s="139">
        <v>1.8032494197464739</v>
      </c>
      <c r="R247" s="139">
        <v>1.2676307802178184</v>
      </c>
      <c r="S247" s="139">
        <v>1.2140689162649527</v>
      </c>
    </row>
    <row r="248" spans="1:19">
      <c r="A248" s="134" t="s">
        <v>225</v>
      </c>
      <c r="B248" s="139">
        <v>100</v>
      </c>
      <c r="C248" s="139">
        <v>8.0619155111254432</v>
      </c>
      <c r="D248" s="139">
        <v>8.6584972589487261</v>
      </c>
      <c r="E248" s="139">
        <v>11.367300870686876</v>
      </c>
      <c r="F248" s="139">
        <v>10.125765881973557</v>
      </c>
      <c r="G248" s="139">
        <v>8.2715253144147045</v>
      </c>
      <c r="H248" s="139">
        <v>7.7071912286359234</v>
      </c>
      <c r="I248" s="139">
        <v>6.4172847468558532</v>
      </c>
      <c r="J248" s="139">
        <v>5.9496936472105775</v>
      </c>
      <c r="K248" s="139">
        <v>6.5785230570783613</v>
      </c>
      <c r="L248" s="139">
        <v>5.1596259271202838</v>
      </c>
      <c r="M248" s="139">
        <v>4.7081586584972595</v>
      </c>
      <c r="N248" s="139">
        <v>3.805224121251209</v>
      </c>
      <c r="O248" s="139">
        <v>3.4666236697839405</v>
      </c>
      <c r="P248" s="139">
        <v>3.0957755562721703</v>
      </c>
      <c r="Q248" s="139">
        <v>2.5959367945823928</v>
      </c>
      <c r="R248" s="139">
        <v>1.7413737504030957</v>
      </c>
      <c r="S248" s="139">
        <v>2.2895840051596261</v>
      </c>
    </row>
    <row r="249" spans="1:19">
      <c r="A249" s="134" t="s">
        <v>226</v>
      </c>
      <c r="B249" s="139">
        <v>100</v>
      </c>
      <c r="C249" s="139">
        <v>8.6772893069687083</v>
      </c>
      <c r="D249" s="139">
        <v>9.0804377039738906</v>
      </c>
      <c r="E249" s="139">
        <v>10.712228834709157</v>
      </c>
      <c r="F249" s="139">
        <v>10.96179688999808</v>
      </c>
      <c r="G249" s="139">
        <v>8.0821654828181995</v>
      </c>
      <c r="H249" s="139">
        <v>7.0071030908043772</v>
      </c>
      <c r="I249" s="139">
        <v>7.8901900556728748</v>
      </c>
      <c r="J249" s="139">
        <v>6.4887694375119986</v>
      </c>
      <c r="K249" s="139">
        <v>5.5864849299289689</v>
      </c>
      <c r="L249" s="139">
        <v>4.319447110769822</v>
      </c>
      <c r="M249" s="139">
        <v>3.7435208293338453</v>
      </c>
      <c r="N249" s="139">
        <v>3.954693799193703</v>
      </c>
      <c r="O249" s="139">
        <v>3.5323478594739872</v>
      </c>
      <c r="P249" s="139">
        <v>2.8412363217508161</v>
      </c>
      <c r="Q249" s="139">
        <v>2.8604338644653482</v>
      </c>
      <c r="R249" s="139">
        <v>2.0157419850259166</v>
      </c>
      <c r="S249" s="139">
        <v>2.2461124976003073</v>
      </c>
    </row>
    <row r="250" spans="1:19">
      <c r="A250" s="134" t="s">
        <v>227</v>
      </c>
      <c r="B250" s="139">
        <v>100</v>
      </c>
      <c r="C250" s="139">
        <v>8.4956168735659237</v>
      </c>
      <c r="D250" s="139">
        <v>8.7309525210331245</v>
      </c>
      <c r="E250" s="139">
        <v>9.8664470200623633</v>
      </c>
      <c r="F250" s="139">
        <v>9.8076131081955626</v>
      </c>
      <c r="G250" s="139">
        <v>9.1427899041007237</v>
      </c>
      <c r="H250" s="139">
        <v>8.324998529152202</v>
      </c>
      <c r="I250" s="139">
        <v>7.8484438430311236</v>
      </c>
      <c r="J250" s="139">
        <v>6.5246808260281233</v>
      </c>
      <c r="K250" s="139">
        <v>5.8363240571865624</v>
      </c>
      <c r="L250" s="139">
        <v>4.8655645113843615</v>
      </c>
      <c r="M250" s="139">
        <v>4.0595399188092021</v>
      </c>
      <c r="N250" s="139">
        <v>3.6006354062481614</v>
      </c>
      <c r="O250" s="139">
        <v>3.5653350591280817</v>
      </c>
      <c r="P250" s="139">
        <v>2.9416955933400013</v>
      </c>
      <c r="Q250" s="139">
        <v>2.4298405600988411</v>
      </c>
      <c r="R250" s="139">
        <v>1.7003000529505208</v>
      </c>
      <c r="S250" s="139">
        <v>2.2592222156851207</v>
      </c>
    </row>
    <row r="251" spans="1:19">
      <c r="A251" s="134" t="s">
        <v>228</v>
      </c>
      <c r="B251" s="139">
        <v>100</v>
      </c>
      <c r="C251" s="139">
        <v>8.212595036580117</v>
      </c>
      <c r="D251" s="139">
        <v>8.8437813800028682</v>
      </c>
      <c r="E251" s="139">
        <v>10.24960550853536</v>
      </c>
      <c r="F251" s="139">
        <v>10.450437526897145</v>
      </c>
      <c r="G251" s="139">
        <v>8.2412853249175164</v>
      </c>
      <c r="H251" s="139">
        <v>7.4953378281451721</v>
      </c>
      <c r="I251" s="139">
        <v>6.4266245875771055</v>
      </c>
      <c r="J251" s="139">
        <v>6.4481423038301537</v>
      </c>
      <c r="K251" s="139">
        <v>5.9173719695882943</v>
      </c>
      <c r="L251" s="139">
        <v>5.228805049490747</v>
      </c>
      <c r="M251" s="139">
        <v>4.1744369530913792</v>
      </c>
      <c r="N251" s="139">
        <v>3.873188925548702</v>
      </c>
      <c r="O251" s="139">
        <v>3.6867020513556161</v>
      </c>
      <c r="P251" s="139">
        <v>3.4715248888251322</v>
      </c>
      <c r="Q251" s="139">
        <v>2.8116482570649834</v>
      </c>
      <c r="R251" s="139">
        <v>1.9652847511117486</v>
      </c>
      <c r="S251" s="139">
        <v>2.5032276574379573</v>
      </c>
    </row>
    <row r="252" spans="1:19">
      <c r="A252" s="134" t="s">
        <v>229</v>
      </c>
      <c r="B252" s="139">
        <v>100</v>
      </c>
      <c r="C252" s="139">
        <v>8.3310719131614661</v>
      </c>
      <c r="D252" s="139">
        <v>8.2089552238805972</v>
      </c>
      <c r="E252" s="139">
        <v>10.217096336499322</v>
      </c>
      <c r="F252" s="139">
        <v>10.597014925373134</v>
      </c>
      <c r="G252" s="139">
        <v>7.8154681139755766</v>
      </c>
      <c r="H252" s="139">
        <v>6.5943012211668925</v>
      </c>
      <c r="I252" s="139">
        <v>6.3907734056987779</v>
      </c>
      <c r="J252" s="139">
        <v>6.2686567164179099</v>
      </c>
      <c r="K252" s="139">
        <v>6.2957937584803254</v>
      </c>
      <c r="L252" s="139">
        <v>5.2645861601085482</v>
      </c>
      <c r="M252" s="139">
        <v>4.3419267299864313</v>
      </c>
      <c r="N252" s="139">
        <v>3.9891451831750335</v>
      </c>
      <c r="O252" s="139">
        <v>3.4599728629579376</v>
      </c>
      <c r="P252" s="139">
        <v>3.8263229308005431</v>
      </c>
      <c r="Q252" s="139">
        <v>3.1207598371777476</v>
      </c>
      <c r="R252" s="139">
        <v>2.360922659430122</v>
      </c>
      <c r="S252" s="139">
        <v>2.9172320217096335</v>
      </c>
    </row>
    <row r="253" spans="1:19">
      <c r="A253" s="134" t="s">
        <v>230</v>
      </c>
      <c r="B253" s="139">
        <v>100</v>
      </c>
      <c r="C253" s="139">
        <v>8.8764390232371237</v>
      </c>
      <c r="D253" s="139">
        <v>9.0702787036380386</v>
      </c>
      <c r="E253" s="139">
        <v>10.240408481667968</v>
      </c>
      <c r="F253" s="139">
        <v>10.074935583764745</v>
      </c>
      <c r="G253" s="139">
        <v>9.1695624423799735</v>
      </c>
      <c r="H253" s="139">
        <v>8.692054937002105</v>
      </c>
      <c r="I253" s="139">
        <v>7.5952060137578892</v>
      </c>
      <c r="J253" s="139">
        <v>6.9924118856818662</v>
      </c>
      <c r="K253" s="139">
        <v>6.32579249698603</v>
      </c>
      <c r="L253" s="139">
        <v>5.2123962839514926</v>
      </c>
      <c r="M253" s="139">
        <v>4.1415502446634989</v>
      </c>
      <c r="N253" s="139">
        <v>3.519844928255679</v>
      </c>
      <c r="O253" s="139">
        <v>2.9903316549653689</v>
      </c>
      <c r="P253" s="139">
        <v>2.2953454837718366</v>
      </c>
      <c r="Q253" s="139">
        <v>1.9218495142188496</v>
      </c>
      <c r="R253" s="139">
        <v>1.1914048649031985</v>
      </c>
      <c r="S253" s="139">
        <v>1.6901874571543389</v>
      </c>
    </row>
    <row r="254" spans="1:19">
      <c r="A254" s="134" t="s">
        <v>231</v>
      </c>
      <c r="B254" s="139">
        <v>100</v>
      </c>
      <c r="C254" s="139">
        <v>10.395584176632934</v>
      </c>
      <c r="D254" s="139">
        <v>10.763569457221712</v>
      </c>
      <c r="E254" s="139">
        <v>10.77671178867131</v>
      </c>
      <c r="F254" s="139">
        <v>11.315547378104876</v>
      </c>
      <c r="G254" s="139">
        <v>10.106452884741753</v>
      </c>
      <c r="H254" s="139">
        <v>8.2270994874490722</v>
      </c>
      <c r="I254" s="139">
        <v>6.9654356682875544</v>
      </c>
      <c r="J254" s="139">
        <v>6.360888421605992</v>
      </c>
      <c r="K254" s="139">
        <v>5.4803522144828491</v>
      </c>
      <c r="L254" s="139">
        <v>4.5472466815613091</v>
      </c>
      <c r="M254" s="139">
        <v>3.1541595479037983</v>
      </c>
      <c r="N254" s="139">
        <v>3.1015902221054015</v>
      </c>
      <c r="O254" s="139">
        <v>2.5627546326718358</v>
      </c>
      <c r="P254" s="139">
        <v>2.0502037061374687</v>
      </c>
      <c r="Q254" s="139">
        <v>1.642791431199895</v>
      </c>
      <c r="R254" s="139">
        <v>1.2353791562623209</v>
      </c>
      <c r="S254" s="139">
        <v>1.3142331449599158</v>
      </c>
    </row>
    <row r="255" spans="1:19">
      <c r="A255" s="134" t="s">
        <v>232</v>
      </c>
      <c r="B255" s="139">
        <v>100</v>
      </c>
      <c r="C255" s="139">
        <v>10.247063588497367</v>
      </c>
      <c r="D255" s="139">
        <v>9.8960442824355344</v>
      </c>
      <c r="E255" s="139">
        <v>11.7186445254489</v>
      </c>
      <c r="F255" s="139">
        <v>10.422573241528283</v>
      </c>
      <c r="G255" s="139">
        <v>9.7880383421088162</v>
      </c>
      <c r="H255" s="139">
        <v>8.7754826515458344</v>
      </c>
      <c r="I255" s="139">
        <v>7.4929121101660598</v>
      </c>
      <c r="J255" s="139">
        <v>6.8043742405832317</v>
      </c>
      <c r="K255" s="139">
        <v>5.4948022141217763</v>
      </c>
      <c r="L255" s="139">
        <v>4.6307546915080326</v>
      </c>
      <c r="M255" s="139">
        <v>3.6181990009450522</v>
      </c>
      <c r="N255" s="139">
        <v>2.8891589037397059</v>
      </c>
      <c r="O255" s="139">
        <v>2.8351559335763468</v>
      </c>
      <c r="P255" s="139">
        <v>1.8361009855542054</v>
      </c>
      <c r="Q255" s="139">
        <v>1.3770757391656541</v>
      </c>
      <c r="R255" s="139">
        <v>0.81004455245038476</v>
      </c>
      <c r="S255" s="139">
        <v>1.3635749966248143</v>
      </c>
    </row>
    <row r="256" spans="1:19">
      <c r="A256" s="134" t="s">
        <v>233</v>
      </c>
      <c r="B256" s="139">
        <v>100</v>
      </c>
      <c r="C256" s="139">
        <v>8.8811795316565476</v>
      </c>
      <c r="D256" s="139">
        <v>9.2801387684301826</v>
      </c>
      <c r="E256" s="139">
        <v>10.737207285342585</v>
      </c>
      <c r="F256" s="139">
        <v>9.3495229835212488</v>
      </c>
      <c r="G256" s="139">
        <v>8.1352992194275799</v>
      </c>
      <c r="H256" s="139">
        <v>7.7363399826539458</v>
      </c>
      <c r="I256" s="139">
        <v>6.5394622723330436</v>
      </c>
      <c r="J256" s="139">
        <v>6.227233304423244</v>
      </c>
      <c r="K256" s="139">
        <v>5.9843885516045106</v>
      </c>
      <c r="L256" s="139">
        <v>4.6660884648742416</v>
      </c>
      <c r="M256" s="139">
        <v>3.3998265394622722</v>
      </c>
      <c r="N256" s="139">
        <v>4.0069384215091066</v>
      </c>
      <c r="O256" s="139">
        <v>3.7987857762359063</v>
      </c>
      <c r="P256" s="139">
        <v>3.8334778837814394</v>
      </c>
      <c r="Q256" s="139">
        <v>3.0008673026886385</v>
      </c>
      <c r="R256" s="139">
        <v>2.0988725065047702</v>
      </c>
      <c r="S256" s="139">
        <v>2.3243712055507371</v>
      </c>
    </row>
    <row r="257" spans="1:19">
      <c r="A257" s="124" t="s">
        <v>234</v>
      </c>
      <c r="B257" s="141">
        <v>100</v>
      </c>
      <c r="C257" s="140">
        <v>7.6166434540389973</v>
      </c>
      <c r="D257" s="140">
        <v>8.169394150417828</v>
      </c>
      <c r="E257" s="140">
        <v>9.2748955431754876</v>
      </c>
      <c r="F257" s="140">
        <v>9.6796657381615603</v>
      </c>
      <c r="G257" s="140">
        <v>8.9441155988857943</v>
      </c>
      <c r="H257" s="140">
        <v>8.4697075208913652</v>
      </c>
      <c r="I257" s="140">
        <v>7.4991295264623963</v>
      </c>
      <c r="J257" s="140">
        <v>7.0247214484679663</v>
      </c>
      <c r="K257" s="140">
        <v>6.1411908077994433</v>
      </c>
      <c r="L257" s="140">
        <v>5.8800487465181055</v>
      </c>
      <c r="M257" s="140">
        <v>4.6526810584958218</v>
      </c>
      <c r="N257" s="140">
        <v>4.0999303621169911</v>
      </c>
      <c r="O257" s="140">
        <v>3.4949512534818941</v>
      </c>
      <c r="P257" s="140">
        <v>2.5766016713091924</v>
      </c>
      <c r="Q257" s="140">
        <v>2.4590877437325904</v>
      </c>
      <c r="R257" s="140">
        <v>1.6147284122562673</v>
      </c>
      <c r="S257" s="140">
        <v>2.402506963788301</v>
      </c>
    </row>
    <row r="258" spans="1:19">
      <c r="A258" s="7" t="s">
        <v>396</v>
      </c>
      <c r="B258" s="139"/>
      <c r="C258" s="125"/>
      <c r="D258" s="125"/>
      <c r="E258" s="125"/>
      <c r="F258" s="125"/>
      <c r="G258" s="125"/>
      <c r="H258" s="125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</row>
    <row r="259" spans="1:19">
      <c r="A259" s="7" t="s">
        <v>394</v>
      </c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</row>
    <row r="260" spans="1:19"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1:19"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</row>
    <row r="262" spans="1:19"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</row>
  </sheetData>
  <mergeCells count="20">
    <mergeCell ref="A2:S2"/>
    <mergeCell ref="M4:M5"/>
    <mergeCell ref="N4:N5"/>
    <mergeCell ref="O4:O5"/>
    <mergeCell ref="P4:P5"/>
    <mergeCell ref="I4:I5"/>
    <mergeCell ref="J4:J5"/>
    <mergeCell ref="L4:L5"/>
    <mergeCell ref="E4:E5"/>
    <mergeCell ref="F4:F5"/>
    <mergeCell ref="G4:G5"/>
    <mergeCell ref="H4:H5"/>
    <mergeCell ref="A4:A5"/>
    <mergeCell ref="B4:B5"/>
    <mergeCell ref="C4:C5"/>
    <mergeCell ref="D4:D5"/>
    <mergeCell ref="K4:K5"/>
    <mergeCell ref="Q4:Q5"/>
    <mergeCell ref="R4:R5"/>
    <mergeCell ref="S4:S5"/>
  </mergeCells>
  <phoneticPr fontId="31" type="noConversion"/>
  <printOptions horizontalCentered="1"/>
  <pageMargins left="0.51181102362204722" right="0.51181102362204722" top="0.78740157480314965" bottom="0.78740157480314965" header="4.2519685039370083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C10:G21"/>
  <sheetViews>
    <sheetView workbookViewId="0">
      <selection activeCell="K15" sqref="K15"/>
    </sheetView>
  </sheetViews>
  <sheetFormatPr defaultRowHeight="15"/>
  <sheetData>
    <row r="10" spans="3:7">
      <c r="C10" s="289" t="s">
        <v>401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workbookViewId="0">
      <pane ySplit="5" topLeftCell="A6" activePane="bottomLeft" state="frozen"/>
      <selection activeCell="E25" sqref="E25"/>
      <selection pane="bottomLeft" sqref="A1:F1048576"/>
    </sheetView>
  </sheetViews>
  <sheetFormatPr defaultRowHeight="15"/>
  <cols>
    <col min="1" max="1" width="27.85546875" customWidth="1"/>
    <col min="2" max="2" width="15.140625" customWidth="1"/>
    <col min="3" max="3" width="12.28515625" customWidth="1"/>
    <col min="4" max="4" width="12" customWidth="1"/>
    <col min="5" max="5" width="11.140625" customWidth="1"/>
    <col min="6" max="6" width="13.5703125" customWidth="1"/>
  </cols>
  <sheetData>
    <row r="1" spans="1:9" ht="9" customHeight="1"/>
    <row r="2" spans="1:9" ht="40.5" customHeight="1">
      <c r="A2" s="291" t="s">
        <v>360</v>
      </c>
      <c r="B2" s="291"/>
      <c r="C2" s="291"/>
      <c r="D2" s="291"/>
      <c r="E2" s="291"/>
      <c r="F2" s="291"/>
    </row>
    <row r="3" spans="1:9" ht="9.75" customHeight="1"/>
    <row r="4" spans="1:9" ht="33.75" customHeight="1">
      <c r="A4" s="292" t="s">
        <v>0</v>
      </c>
      <c r="B4" s="313" t="s">
        <v>361</v>
      </c>
      <c r="C4" s="315" t="s">
        <v>362</v>
      </c>
      <c r="D4" s="317" t="s">
        <v>363</v>
      </c>
      <c r="E4" s="317" t="s">
        <v>318</v>
      </c>
      <c r="F4" s="319" t="s">
        <v>364</v>
      </c>
    </row>
    <row r="5" spans="1:9" ht="45" customHeight="1">
      <c r="A5" s="293"/>
      <c r="B5" s="314"/>
      <c r="C5" s="316"/>
      <c r="D5" s="318"/>
      <c r="E5" s="318"/>
      <c r="F5" s="320"/>
    </row>
    <row r="6" spans="1:9" ht="20.25" customHeight="1">
      <c r="A6" s="29" t="s">
        <v>235</v>
      </c>
      <c r="B6" s="37">
        <v>1080672</v>
      </c>
      <c r="C6" s="37">
        <v>115414</v>
      </c>
      <c r="D6" s="22">
        <v>10.679836250037015</v>
      </c>
      <c r="E6" s="39">
        <v>99.999999999999972</v>
      </c>
      <c r="F6" s="22">
        <v>40.247023757949599</v>
      </c>
    </row>
    <row r="7" spans="1:9" ht="10.5" customHeight="1">
      <c r="A7" s="10"/>
      <c r="B7" s="37"/>
      <c r="C7" s="37"/>
      <c r="D7" s="37"/>
      <c r="E7" s="38"/>
      <c r="G7" s="32"/>
      <c r="H7" s="32"/>
      <c r="I7" s="32"/>
    </row>
    <row r="8" spans="1:9" ht="25.5" customHeight="1">
      <c r="A8" s="12" t="s">
        <v>1</v>
      </c>
      <c r="B8" s="23">
        <v>343638</v>
      </c>
      <c r="C8" s="23">
        <v>17349</v>
      </c>
      <c r="D8" s="22">
        <v>5.0486267525710193</v>
      </c>
      <c r="E8" s="22">
        <v>15.031971857833536</v>
      </c>
      <c r="F8" s="169" t="s">
        <v>251</v>
      </c>
      <c r="G8" s="170"/>
      <c r="H8" s="170"/>
      <c r="I8" s="170"/>
    </row>
    <row r="9" spans="1:9">
      <c r="A9" s="1" t="s">
        <v>2</v>
      </c>
      <c r="B9" s="24">
        <v>5017</v>
      </c>
      <c r="C9" s="24">
        <v>569</v>
      </c>
      <c r="D9" s="25">
        <v>11.341439107036077</v>
      </c>
      <c r="E9" s="25">
        <v>0.49300778068518553</v>
      </c>
      <c r="F9" s="25">
        <v>41.892794376098401</v>
      </c>
      <c r="G9" s="32"/>
      <c r="H9" s="32"/>
      <c r="I9" s="32"/>
    </row>
    <row r="10" spans="1:9" ht="15" customHeight="1">
      <c r="A10" s="1" t="s">
        <v>3</v>
      </c>
      <c r="B10" s="24">
        <v>27934</v>
      </c>
      <c r="C10" s="24">
        <v>1477</v>
      </c>
      <c r="D10" s="25">
        <v>5.2874633063650034</v>
      </c>
      <c r="E10" s="25">
        <v>1.2797407593532846</v>
      </c>
      <c r="F10" s="25">
        <v>42.6120514556534</v>
      </c>
      <c r="H10" s="170"/>
      <c r="I10" s="170"/>
    </row>
    <row r="11" spans="1:9">
      <c r="A11" s="1" t="s">
        <v>4</v>
      </c>
      <c r="B11" s="24">
        <v>5443</v>
      </c>
      <c r="C11" s="24">
        <v>599</v>
      </c>
      <c r="D11" s="25">
        <v>11.004960499724417</v>
      </c>
      <c r="E11" s="25">
        <v>0.5190011610376557</v>
      </c>
      <c r="F11" s="25">
        <v>38.921535893155301</v>
      </c>
      <c r="H11" s="32"/>
      <c r="I11" s="32"/>
    </row>
    <row r="12" spans="1:9">
      <c r="A12" s="1" t="s">
        <v>5</v>
      </c>
      <c r="B12" s="24">
        <v>17110</v>
      </c>
      <c r="C12" s="24">
        <v>804</v>
      </c>
      <c r="D12" s="25">
        <v>4.6990064289888949</v>
      </c>
      <c r="E12" s="25">
        <v>0.69662259344620237</v>
      </c>
      <c r="F12" s="25">
        <v>42.942786069651703</v>
      </c>
    </row>
    <row r="13" spans="1:9">
      <c r="A13" s="1" t="s">
        <v>6</v>
      </c>
      <c r="B13" s="24">
        <v>5781</v>
      </c>
      <c r="C13" s="24">
        <v>618</v>
      </c>
      <c r="D13" s="25">
        <v>10.690192008303063</v>
      </c>
      <c r="E13" s="25">
        <v>0.53546363526088681</v>
      </c>
      <c r="F13" s="25">
        <v>40.521035598705502</v>
      </c>
    </row>
    <row r="14" spans="1:9">
      <c r="A14" s="1" t="s">
        <v>7</v>
      </c>
      <c r="B14" s="24">
        <v>4201</v>
      </c>
      <c r="C14" s="24">
        <v>611</v>
      </c>
      <c r="D14" s="25">
        <v>14.544156153296834</v>
      </c>
      <c r="E14" s="25">
        <v>0.52939851317864384</v>
      </c>
      <c r="F14" s="25">
        <v>37.351882160392798</v>
      </c>
    </row>
    <row r="15" spans="1:9">
      <c r="A15" s="1" t="s">
        <v>8</v>
      </c>
      <c r="B15" s="24">
        <v>213256</v>
      </c>
      <c r="C15" s="24">
        <v>5823</v>
      </c>
      <c r="D15" s="25">
        <v>2.7305210638856585</v>
      </c>
      <c r="E15" s="25">
        <v>5.0453151264144731</v>
      </c>
      <c r="F15" s="25">
        <v>43.729520865533203</v>
      </c>
    </row>
    <row r="16" spans="1:9">
      <c r="A16" s="1" t="s">
        <v>9</v>
      </c>
      <c r="B16" s="24">
        <v>3102</v>
      </c>
      <c r="C16" s="24">
        <v>430</v>
      </c>
      <c r="D16" s="25">
        <v>13.862024500322374</v>
      </c>
      <c r="E16" s="25">
        <v>0.37257178505207339</v>
      </c>
      <c r="F16" s="25">
        <v>37.890697674418597</v>
      </c>
    </row>
    <row r="17" spans="1:6">
      <c r="A17" s="1" t="s">
        <v>10</v>
      </c>
      <c r="B17" s="24">
        <v>6322</v>
      </c>
      <c r="C17" s="24">
        <v>1164</v>
      </c>
      <c r="D17" s="25">
        <v>18.411894969946218</v>
      </c>
      <c r="E17" s="25">
        <v>1.0085431576758452</v>
      </c>
      <c r="F17" s="25">
        <v>40.345360824742301</v>
      </c>
    </row>
    <row r="18" spans="1:6">
      <c r="A18" s="1" t="s">
        <v>11</v>
      </c>
      <c r="B18" s="24">
        <v>4700</v>
      </c>
      <c r="C18" s="24">
        <v>841</v>
      </c>
      <c r="D18" s="25">
        <v>17.893617021276594</v>
      </c>
      <c r="E18" s="25">
        <v>0.72868109588091567</v>
      </c>
      <c r="F18" s="25">
        <v>42.931034482758598</v>
      </c>
    </row>
    <row r="19" spans="1:6">
      <c r="A19" s="1" t="s">
        <v>12</v>
      </c>
      <c r="B19" s="24">
        <v>1170</v>
      </c>
      <c r="C19" s="24">
        <v>225</v>
      </c>
      <c r="D19" s="25">
        <v>19.230769230769234</v>
      </c>
      <c r="E19" s="25">
        <v>0.19495035264352678</v>
      </c>
      <c r="F19" s="25">
        <v>41.724444444444401</v>
      </c>
    </row>
    <row r="20" spans="1:6">
      <c r="A20" s="1" t="s">
        <v>13</v>
      </c>
      <c r="B20" s="24">
        <v>33546</v>
      </c>
      <c r="C20" s="24">
        <v>2239</v>
      </c>
      <c r="D20" s="25">
        <v>6.6744172181482142</v>
      </c>
      <c r="E20" s="25">
        <v>1.9399726203060286</v>
      </c>
      <c r="F20" s="25">
        <v>41.664135774899499</v>
      </c>
    </row>
    <row r="21" spans="1:6">
      <c r="A21" s="1" t="s">
        <v>14</v>
      </c>
      <c r="B21" s="24">
        <v>14025</v>
      </c>
      <c r="C21" s="24">
        <v>1636</v>
      </c>
      <c r="D21" s="25">
        <v>11.664884135472372</v>
      </c>
      <c r="E21" s="25">
        <v>1.4175056752213768</v>
      </c>
      <c r="F21" s="25">
        <v>39.575183374083103</v>
      </c>
    </row>
    <row r="22" spans="1:6">
      <c r="A22" s="1" t="s">
        <v>15</v>
      </c>
      <c r="B22" s="24">
        <v>2031</v>
      </c>
      <c r="C22" s="24">
        <v>313</v>
      </c>
      <c r="D22" s="25">
        <v>15.411127523387494</v>
      </c>
      <c r="E22" s="25">
        <v>0.2711976016774395</v>
      </c>
      <c r="F22" s="25">
        <v>35.9329073482428</v>
      </c>
    </row>
    <row r="23" spans="1:6">
      <c r="A23" s="1"/>
      <c r="B23" s="24"/>
      <c r="C23" s="24"/>
      <c r="D23" s="24"/>
      <c r="E23" s="25"/>
    </row>
    <row r="24" spans="1:6" ht="27.75" customHeight="1">
      <c r="A24" s="12" t="s">
        <v>16</v>
      </c>
      <c r="B24" s="23">
        <v>82220</v>
      </c>
      <c r="C24" s="23">
        <v>13543</v>
      </c>
      <c r="D24" s="22">
        <v>16.471661396253953</v>
      </c>
      <c r="E24" s="22">
        <v>11.734278337116814</v>
      </c>
      <c r="F24" s="171" t="s">
        <v>251</v>
      </c>
    </row>
    <row r="25" spans="1:6">
      <c r="A25" s="1" t="s">
        <v>17</v>
      </c>
      <c r="B25" s="24">
        <v>3686</v>
      </c>
      <c r="C25" s="24">
        <v>541</v>
      </c>
      <c r="D25" s="25">
        <v>14.677156809549647</v>
      </c>
      <c r="E25" s="25">
        <v>0.46874729235621326</v>
      </c>
      <c r="F25" s="25">
        <v>40.536044362292103</v>
      </c>
    </row>
    <row r="26" spans="1:6">
      <c r="A26" s="1" t="s">
        <v>18</v>
      </c>
      <c r="B26" s="24">
        <v>5004</v>
      </c>
      <c r="C26" s="24">
        <v>1005</v>
      </c>
      <c r="D26" s="25">
        <v>20.083932853717027</v>
      </c>
      <c r="E26" s="25">
        <v>0.87077824180775298</v>
      </c>
      <c r="F26" s="25">
        <v>37.700497512437799</v>
      </c>
    </row>
    <row r="27" spans="1:6">
      <c r="A27" s="1" t="s">
        <v>19</v>
      </c>
      <c r="B27" s="24">
        <v>5222</v>
      </c>
      <c r="C27" s="24">
        <v>1196</v>
      </c>
      <c r="D27" s="25">
        <v>22.903102259670625</v>
      </c>
      <c r="E27" s="25">
        <v>1.0362694300518136</v>
      </c>
      <c r="F27" s="25">
        <v>37.016722408026801</v>
      </c>
    </row>
    <row r="28" spans="1:6">
      <c r="A28" s="1" t="s">
        <v>20</v>
      </c>
      <c r="B28" s="24">
        <v>5930</v>
      </c>
      <c r="C28" s="24">
        <v>1169</v>
      </c>
      <c r="D28" s="25">
        <v>19.713322091062395</v>
      </c>
      <c r="E28" s="25">
        <v>1.0128753877345904</v>
      </c>
      <c r="F28" s="25">
        <v>35.741659538066699</v>
      </c>
    </row>
    <row r="29" spans="1:6">
      <c r="A29" s="1" t="s">
        <v>21</v>
      </c>
      <c r="B29" s="24">
        <v>5150</v>
      </c>
      <c r="C29" s="24">
        <v>840</v>
      </c>
      <c r="D29" s="25">
        <v>16.310679611650485</v>
      </c>
      <c r="E29" s="25">
        <v>0.72781464986916666</v>
      </c>
      <c r="F29" s="25">
        <v>39.840476190476203</v>
      </c>
    </row>
    <row r="30" spans="1:6">
      <c r="A30" s="1" t="s">
        <v>22</v>
      </c>
      <c r="B30" s="24">
        <v>1395</v>
      </c>
      <c r="C30" s="24">
        <v>278</v>
      </c>
      <c r="D30" s="25">
        <v>19.928315412186379</v>
      </c>
      <c r="E30" s="25">
        <v>0.24087199126622419</v>
      </c>
      <c r="F30" s="25">
        <v>42.010791366906503</v>
      </c>
    </row>
    <row r="31" spans="1:6">
      <c r="A31" s="1" t="s">
        <v>23</v>
      </c>
      <c r="B31" s="24">
        <v>4602</v>
      </c>
      <c r="C31" s="24">
        <v>962</v>
      </c>
      <c r="D31" s="25">
        <v>20.903954802259886</v>
      </c>
      <c r="E31" s="25">
        <v>0.83352106330254561</v>
      </c>
      <c r="F31" s="25">
        <v>36.546777546777498</v>
      </c>
    </row>
    <row r="32" spans="1:6">
      <c r="A32" s="1" t="s">
        <v>24</v>
      </c>
      <c r="B32" s="24">
        <v>2100</v>
      </c>
      <c r="C32" s="24">
        <v>322</v>
      </c>
      <c r="D32" s="25">
        <v>15.333333333333332</v>
      </c>
      <c r="E32" s="25">
        <v>0.27899561578318055</v>
      </c>
      <c r="F32" s="25">
        <v>41.326086956521699</v>
      </c>
    </row>
    <row r="33" spans="1:6">
      <c r="A33" s="1" t="s">
        <v>25</v>
      </c>
      <c r="B33" s="24">
        <v>2586</v>
      </c>
      <c r="C33" s="24">
        <v>569</v>
      </c>
      <c r="D33" s="25">
        <v>22.003093580819801</v>
      </c>
      <c r="E33" s="25">
        <v>1.7729722992552894</v>
      </c>
      <c r="F33" s="25">
        <v>36.101933216168703</v>
      </c>
    </row>
    <row r="34" spans="1:6">
      <c r="A34" s="1" t="s">
        <v>26</v>
      </c>
      <c r="B34" s="24">
        <v>1947</v>
      </c>
      <c r="C34" s="24">
        <v>561</v>
      </c>
      <c r="D34" s="25">
        <v>28.8135593220339</v>
      </c>
      <c r="E34" s="25">
        <v>0.48607621259119349</v>
      </c>
      <c r="F34" s="25">
        <v>35.122994652406398</v>
      </c>
    </row>
    <row r="35" spans="1:6">
      <c r="A35" s="1" t="s">
        <v>27</v>
      </c>
      <c r="B35" s="24">
        <v>1898</v>
      </c>
      <c r="C35" s="24">
        <v>234</v>
      </c>
      <c r="D35" s="25">
        <v>12.328767123287671</v>
      </c>
      <c r="E35" s="25">
        <v>0.20274836674926783</v>
      </c>
      <c r="F35" s="25">
        <v>42.183760683760703</v>
      </c>
    </row>
    <row r="36" spans="1:6">
      <c r="A36" s="1" t="s">
        <v>28</v>
      </c>
      <c r="B36" s="24">
        <v>2956</v>
      </c>
      <c r="C36" s="24">
        <v>796</v>
      </c>
      <c r="D36" s="25">
        <v>26.928281461434374</v>
      </c>
      <c r="E36" s="25">
        <v>0.68969102535221027</v>
      </c>
      <c r="F36" s="25">
        <v>38.585427135678401</v>
      </c>
    </row>
    <row r="37" spans="1:6">
      <c r="A37" s="1" t="s">
        <v>29</v>
      </c>
      <c r="B37" s="24">
        <v>1074</v>
      </c>
      <c r="C37" s="24">
        <v>205</v>
      </c>
      <c r="D37" s="25">
        <v>19.087523277467412</v>
      </c>
      <c r="E37" s="25">
        <v>0.17762143240854664</v>
      </c>
      <c r="F37" s="25">
        <v>37.0439024390244</v>
      </c>
    </row>
    <row r="38" spans="1:6">
      <c r="A38" s="1" t="s">
        <v>30</v>
      </c>
      <c r="B38" s="24">
        <v>16252</v>
      </c>
      <c r="C38" s="24">
        <v>1111</v>
      </c>
      <c r="D38" s="25">
        <v>6.8360817130199356</v>
      </c>
      <c r="E38" s="25">
        <v>0.96262151905314786</v>
      </c>
      <c r="F38" s="25">
        <v>41.749774977497701</v>
      </c>
    </row>
    <row r="39" spans="1:6">
      <c r="A39" s="1" t="s">
        <v>31</v>
      </c>
      <c r="B39" s="24">
        <v>1104</v>
      </c>
      <c r="C39" s="24">
        <v>145</v>
      </c>
      <c r="D39" s="25">
        <v>13.134057971014492</v>
      </c>
      <c r="E39" s="25">
        <v>0.12563467170360615</v>
      </c>
      <c r="F39" s="25">
        <v>44.137931034482797</v>
      </c>
    </row>
    <row r="40" spans="1:6">
      <c r="A40" s="1" t="s">
        <v>32</v>
      </c>
      <c r="B40" s="24">
        <v>2746</v>
      </c>
      <c r="C40" s="24">
        <v>434</v>
      </c>
      <c r="D40" s="25">
        <v>15.804806991988347</v>
      </c>
      <c r="E40" s="25">
        <v>0.37603756909906944</v>
      </c>
      <c r="F40" s="25">
        <v>36.472350230414698</v>
      </c>
    </row>
    <row r="41" spans="1:6">
      <c r="A41" s="1" t="s">
        <v>33</v>
      </c>
      <c r="B41" s="24">
        <v>1716</v>
      </c>
      <c r="C41" s="24">
        <v>331</v>
      </c>
      <c r="D41" s="25">
        <v>19.289044289044288</v>
      </c>
      <c r="E41" s="25">
        <v>0.2867936298889216</v>
      </c>
      <c r="F41" s="25">
        <v>41.858006042296097</v>
      </c>
    </row>
    <row r="42" spans="1:6">
      <c r="A42" s="1" t="s">
        <v>34</v>
      </c>
      <c r="B42" s="24">
        <v>1425</v>
      </c>
      <c r="C42" s="24">
        <v>243</v>
      </c>
      <c r="D42" s="25">
        <v>17.05263157894737</v>
      </c>
      <c r="E42" s="25">
        <v>0.21054638085500893</v>
      </c>
      <c r="F42" s="25">
        <v>38.213991769547299</v>
      </c>
    </row>
    <row r="43" spans="1:6">
      <c r="A43" s="1" t="s">
        <v>35</v>
      </c>
      <c r="B43" s="24">
        <v>2940</v>
      </c>
      <c r="C43" s="24">
        <v>437</v>
      </c>
      <c r="D43" s="25">
        <v>14.863945578231291</v>
      </c>
      <c r="E43" s="25">
        <v>0.37863690713431647</v>
      </c>
      <c r="F43" s="25">
        <v>38.034324942791798</v>
      </c>
    </row>
    <row r="44" spans="1:6">
      <c r="A44" s="1" t="s">
        <v>36</v>
      </c>
      <c r="B44" s="24">
        <v>930</v>
      </c>
      <c r="C44" s="24">
        <v>214</v>
      </c>
      <c r="D44" s="25">
        <v>23.010752688172044</v>
      </c>
      <c r="E44" s="25">
        <v>0.18541944651428768</v>
      </c>
      <c r="F44" s="25">
        <v>34.883177570093501</v>
      </c>
    </row>
    <row r="45" spans="1:6">
      <c r="A45" s="1" t="s">
        <v>37</v>
      </c>
      <c r="B45" s="24">
        <v>896</v>
      </c>
      <c r="C45" s="24">
        <v>136</v>
      </c>
      <c r="D45" s="25">
        <v>15.178571428571427</v>
      </c>
      <c r="E45" s="25">
        <v>0.11783665759786507</v>
      </c>
      <c r="F45" s="25">
        <v>39.352941176470601</v>
      </c>
    </row>
    <row r="46" spans="1:6">
      <c r="A46" s="1" t="s">
        <v>38</v>
      </c>
      <c r="B46" s="24">
        <v>1704</v>
      </c>
      <c r="C46" s="24">
        <v>380</v>
      </c>
      <c r="D46" s="25">
        <v>22.300469483568076</v>
      </c>
      <c r="E46" s="25">
        <v>0.32924948446462299</v>
      </c>
      <c r="F46" s="25">
        <v>37.965789473684197</v>
      </c>
    </row>
    <row r="47" spans="1:6">
      <c r="A47" s="1" t="s">
        <v>39</v>
      </c>
      <c r="B47" s="24">
        <v>1285</v>
      </c>
      <c r="C47" s="24">
        <v>192</v>
      </c>
      <c r="D47" s="25">
        <v>14.941634241245136</v>
      </c>
      <c r="E47" s="25">
        <v>0.16635763425580952</v>
      </c>
      <c r="F47" s="25">
        <v>38.9947916666667</v>
      </c>
    </row>
    <row r="48" spans="1:6">
      <c r="A48" s="1" t="s">
        <v>40</v>
      </c>
      <c r="B48" s="24">
        <v>7672</v>
      </c>
      <c r="C48" s="24">
        <v>1242</v>
      </c>
      <c r="D48" s="25">
        <v>16.188738269030239</v>
      </c>
      <c r="E48" s="25">
        <v>1.0761259465922677</v>
      </c>
      <c r="F48" s="25">
        <v>40.373590982286601</v>
      </c>
    </row>
    <row r="49" spans="1:6">
      <c r="A49" s="1"/>
      <c r="B49" s="24"/>
      <c r="C49" s="24"/>
      <c r="D49" s="24"/>
      <c r="E49" s="25"/>
    </row>
    <row r="50" spans="1:6" ht="26.25" customHeight="1">
      <c r="A50" s="12" t="s">
        <v>41</v>
      </c>
      <c r="B50" s="23">
        <v>241354</v>
      </c>
      <c r="C50" s="23">
        <v>24252</v>
      </c>
      <c r="D50" s="22">
        <v>10.048310780016076</v>
      </c>
      <c r="E50" s="22">
        <v>21.01304867693694</v>
      </c>
      <c r="F50" s="171" t="s">
        <v>251</v>
      </c>
    </row>
    <row r="51" spans="1:6">
      <c r="A51" s="2" t="s">
        <v>42</v>
      </c>
      <c r="B51" s="24">
        <v>8012</v>
      </c>
      <c r="C51" s="24">
        <v>1201</v>
      </c>
      <c r="D51" s="25">
        <v>14.990014977533701</v>
      </c>
      <c r="E51" s="25">
        <v>1.0406016601105583</v>
      </c>
      <c r="F51" s="25">
        <v>39.5761865112406</v>
      </c>
    </row>
    <row r="52" spans="1:6">
      <c r="A52" s="2" t="s">
        <v>43</v>
      </c>
      <c r="B52" s="24">
        <v>5434</v>
      </c>
      <c r="C52" s="24">
        <v>1061</v>
      </c>
      <c r="D52" s="25">
        <v>19.525211630474789</v>
      </c>
      <c r="E52" s="25">
        <v>0.9192992184656974</v>
      </c>
      <c r="F52" s="25">
        <v>40.592836946277103</v>
      </c>
    </row>
    <row r="53" spans="1:6">
      <c r="A53" s="2" t="s">
        <v>44</v>
      </c>
      <c r="B53" s="24">
        <v>1565</v>
      </c>
      <c r="C53" s="24">
        <v>262</v>
      </c>
      <c r="D53" s="25">
        <v>16.741214057507985</v>
      </c>
      <c r="E53" s="25">
        <v>0.22700885507824006</v>
      </c>
      <c r="F53" s="25">
        <v>43.3549618320611</v>
      </c>
    </row>
    <row r="54" spans="1:6">
      <c r="A54" s="2" t="s">
        <v>45</v>
      </c>
      <c r="B54" s="24">
        <v>673</v>
      </c>
      <c r="C54" s="24">
        <v>132</v>
      </c>
      <c r="D54" s="25">
        <v>19.61367013372957</v>
      </c>
      <c r="E54" s="25">
        <v>0.11437087355086904</v>
      </c>
      <c r="F54" s="25">
        <v>37.2575757575758</v>
      </c>
    </row>
    <row r="55" spans="1:6">
      <c r="A55" s="2" t="s">
        <v>46</v>
      </c>
      <c r="B55" s="24">
        <v>3911</v>
      </c>
      <c r="C55" s="24">
        <v>679</v>
      </c>
      <c r="D55" s="25">
        <v>17.361288672973664</v>
      </c>
      <c r="E55" s="25">
        <v>0.58831684197757639</v>
      </c>
      <c r="F55" s="25">
        <v>40.751104565537602</v>
      </c>
    </row>
    <row r="56" spans="1:6">
      <c r="A56" s="2" t="s">
        <v>47</v>
      </c>
      <c r="B56" s="24">
        <v>6345</v>
      </c>
      <c r="C56" s="24">
        <v>958</v>
      </c>
      <c r="D56" s="25">
        <v>15.098502758077226</v>
      </c>
      <c r="E56" s="25">
        <v>0.83005527925554956</v>
      </c>
      <c r="F56" s="25">
        <v>40.362212943632599</v>
      </c>
    </row>
    <row r="57" spans="1:6">
      <c r="A57" s="2" t="s">
        <v>48</v>
      </c>
      <c r="B57" s="24">
        <v>1951</v>
      </c>
      <c r="C57" s="24">
        <v>336</v>
      </c>
      <c r="D57" s="25">
        <v>17.221937467965144</v>
      </c>
      <c r="E57" s="25">
        <v>0.29112585994766665</v>
      </c>
      <c r="F57" s="25">
        <v>42.0208333333333</v>
      </c>
    </row>
    <row r="58" spans="1:6">
      <c r="A58" s="2" t="s">
        <v>49</v>
      </c>
      <c r="B58" s="24">
        <v>5421</v>
      </c>
      <c r="C58" s="24">
        <v>1128</v>
      </c>
      <c r="D58" s="25">
        <v>20.807969009407859</v>
      </c>
      <c r="E58" s="25">
        <v>0.97735110125288105</v>
      </c>
      <c r="F58" s="25">
        <v>38.805851063829799</v>
      </c>
    </row>
    <row r="59" spans="1:6">
      <c r="A59" s="2" t="s">
        <v>50</v>
      </c>
      <c r="B59" s="24">
        <v>1042</v>
      </c>
      <c r="C59" s="24">
        <v>111</v>
      </c>
      <c r="D59" s="25">
        <v>10.652591170825335</v>
      </c>
      <c r="E59" s="25">
        <v>9.6175507304139873E-2</v>
      </c>
      <c r="F59" s="25">
        <v>45.351351351351397</v>
      </c>
    </row>
    <row r="60" spans="1:6">
      <c r="A60" s="2" t="s">
        <v>51</v>
      </c>
      <c r="B60" s="24">
        <v>2421</v>
      </c>
      <c r="C60" s="24">
        <v>424</v>
      </c>
      <c r="D60" s="25">
        <v>17.513424204874021</v>
      </c>
      <c r="E60" s="25">
        <v>0.36737310898157938</v>
      </c>
      <c r="F60" s="25">
        <v>44.075471698113198</v>
      </c>
    </row>
    <row r="61" spans="1:6">
      <c r="A61" s="2" t="s">
        <v>52</v>
      </c>
      <c r="B61" s="24">
        <v>1633</v>
      </c>
      <c r="C61" s="24">
        <v>157</v>
      </c>
      <c r="D61" s="25">
        <v>9.6142069810165331</v>
      </c>
      <c r="E61" s="25">
        <v>0.13603202384459423</v>
      </c>
      <c r="F61" s="25">
        <v>47.2929936305732</v>
      </c>
    </row>
    <row r="62" spans="1:6">
      <c r="A62" s="2" t="s">
        <v>53</v>
      </c>
      <c r="B62" s="24">
        <v>1730</v>
      </c>
      <c r="C62" s="24">
        <v>124</v>
      </c>
      <c r="D62" s="25">
        <v>7.1676300578034686</v>
      </c>
      <c r="E62" s="25">
        <v>0.10743930545687698</v>
      </c>
      <c r="F62" s="25">
        <v>44.887096774193502</v>
      </c>
    </row>
    <row r="63" spans="1:6">
      <c r="A63" s="2" t="s">
        <v>54</v>
      </c>
      <c r="B63" s="24">
        <v>4853</v>
      </c>
      <c r="C63" s="24">
        <v>473</v>
      </c>
      <c r="D63" s="25">
        <v>9.7465485266845242</v>
      </c>
      <c r="E63" s="25">
        <v>0.40982896355728077</v>
      </c>
      <c r="F63" s="25">
        <v>47.023255813953497</v>
      </c>
    </row>
    <row r="64" spans="1:6">
      <c r="A64" s="2" t="s">
        <v>55</v>
      </c>
      <c r="B64" s="24">
        <v>1508</v>
      </c>
      <c r="C64" s="24">
        <v>166</v>
      </c>
      <c r="D64" s="25">
        <v>11.007957559681698</v>
      </c>
      <c r="E64" s="25">
        <v>0.14383003795033533</v>
      </c>
      <c r="F64" s="25">
        <v>43.054216867469897</v>
      </c>
    </row>
    <row r="65" spans="1:6">
      <c r="A65" s="2" t="s">
        <v>56</v>
      </c>
      <c r="B65" s="24">
        <v>111852</v>
      </c>
      <c r="C65" s="24">
        <v>4811</v>
      </c>
      <c r="D65" s="25">
        <v>4.3012194685834855</v>
      </c>
      <c r="E65" s="25">
        <v>4.1684717625244767</v>
      </c>
      <c r="F65" s="25">
        <v>43.478486801080898</v>
      </c>
    </row>
    <row r="66" spans="1:6">
      <c r="A66" s="2" t="s">
        <v>57</v>
      </c>
      <c r="B66" s="24">
        <v>1329</v>
      </c>
      <c r="C66" s="24">
        <v>163</v>
      </c>
      <c r="D66" s="25">
        <v>12.264860797592174</v>
      </c>
      <c r="E66" s="25">
        <v>0.1412306999150883</v>
      </c>
      <c r="F66" s="25">
        <v>42.5153374233129</v>
      </c>
    </row>
    <row r="67" spans="1:6">
      <c r="A67" s="2" t="s">
        <v>58</v>
      </c>
      <c r="B67" s="24">
        <v>9097</v>
      </c>
      <c r="C67" s="24">
        <v>1173</v>
      </c>
      <c r="D67" s="25">
        <v>12.894360778278555</v>
      </c>
      <c r="E67" s="25">
        <v>1.0163411717815862</v>
      </c>
      <c r="F67" s="25">
        <v>42.108269394714398</v>
      </c>
    </row>
    <row r="68" spans="1:6">
      <c r="A68" s="2" t="s">
        <v>59</v>
      </c>
      <c r="B68" s="24">
        <v>3248</v>
      </c>
      <c r="C68" s="24">
        <v>685</v>
      </c>
      <c r="D68" s="25">
        <v>21.089901477832512</v>
      </c>
      <c r="E68" s="25">
        <v>0.59351551804807046</v>
      </c>
      <c r="F68" s="25">
        <v>38.6963503649635</v>
      </c>
    </row>
    <row r="69" spans="1:6">
      <c r="A69" s="2" t="s">
        <v>60</v>
      </c>
      <c r="B69" s="24">
        <v>2229</v>
      </c>
      <c r="C69" s="24">
        <v>546</v>
      </c>
      <c r="D69" s="25">
        <v>24.49528936742934</v>
      </c>
      <c r="E69" s="25">
        <v>0.47307952241495826</v>
      </c>
      <c r="F69" s="25">
        <v>35.564102564102598</v>
      </c>
    </row>
    <row r="70" spans="1:6">
      <c r="A70" s="2" t="s">
        <v>61</v>
      </c>
      <c r="B70" s="24">
        <v>4481</v>
      </c>
      <c r="C70" s="24">
        <v>747</v>
      </c>
      <c r="D70" s="25">
        <v>16.670386074536932</v>
      </c>
      <c r="E70" s="25">
        <v>0.64723517077650894</v>
      </c>
      <c r="F70" s="25">
        <v>38.157965194109799</v>
      </c>
    </row>
    <row r="71" spans="1:6">
      <c r="A71" s="2" t="s">
        <v>62</v>
      </c>
      <c r="B71" s="24">
        <v>7180</v>
      </c>
      <c r="C71" s="24">
        <v>787</v>
      </c>
      <c r="D71" s="25">
        <v>10.961002785515319</v>
      </c>
      <c r="E71" s="25">
        <v>0.68189301124646917</v>
      </c>
      <c r="F71" s="25">
        <v>42.8310038119441</v>
      </c>
    </row>
    <row r="72" spans="1:6">
      <c r="A72" s="2" t="s">
        <v>63</v>
      </c>
      <c r="B72" s="24">
        <v>2043</v>
      </c>
      <c r="C72" s="24">
        <v>490</v>
      </c>
      <c r="D72" s="25">
        <v>23.984336759667158</v>
      </c>
      <c r="E72" s="25">
        <v>0.42455854575701385</v>
      </c>
      <c r="F72" s="25">
        <v>38.514285714285698</v>
      </c>
    </row>
    <row r="73" spans="1:6">
      <c r="A73" s="2" t="s">
        <v>64</v>
      </c>
      <c r="B73" s="24">
        <v>3772</v>
      </c>
      <c r="C73" s="24">
        <v>412</v>
      </c>
      <c r="D73" s="25">
        <v>10.922587486744433</v>
      </c>
      <c r="E73" s="25">
        <v>0.3569757568405913</v>
      </c>
      <c r="F73" s="25">
        <v>42.320388349514602</v>
      </c>
    </row>
    <row r="74" spans="1:6">
      <c r="A74" s="2" t="s">
        <v>65</v>
      </c>
      <c r="B74" s="24">
        <v>1136</v>
      </c>
      <c r="C74" s="24">
        <v>232</v>
      </c>
      <c r="D74" s="25">
        <v>20.422535211267608</v>
      </c>
      <c r="E74" s="25">
        <v>0.20101547472576986</v>
      </c>
      <c r="F74" s="25">
        <v>39.150862068965502</v>
      </c>
    </row>
    <row r="75" spans="1:6">
      <c r="A75" s="2" t="s">
        <v>66</v>
      </c>
      <c r="B75" s="24">
        <v>1445</v>
      </c>
      <c r="C75" s="24">
        <v>235</v>
      </c>
      <c r="D75" s="25">
        <v>16.262975778546711</v>
      </c>
      <c r="E75" s="25">
        <v>0.20361481276101687</v>
      </c>
      <c r="F75" s="25">
        <v>37.4297872340426</v>
      </c>
    </row>
    <row r="76" spans="1:6">
      <c r="A76" s="2" t="s">
        <v>67</v>
      </c>
      <c r="B76" s="24">
        <v>2849</v>
      </c>
      <c r="C76" s="24">
        <v>723</v>
      </c>
      <c r="D76" s="25">
        <v>25.377325377325377</v>
      </c>
      <c r="E76" s="25">
        <v>0.62644046649453278</v>
      </c>
      <c r="F76" s="25">
        <v>37.437067773167399</v>
      </c>
    </row>
    <row r="77" spans="1:6">
      <c r="A77" s="2" t="s">
        <v>68</v>
      </c>
      <c r="B77" s="24">
        <v>1059</v>
      </c>
      <c r="C77" s="24">
        <v>198</v>
      </c>
      <c r="D77" s="25">
        <v>18.696883852691219</v>
      </c>
      <c r="E77" s="25">
        <v>0.17155631032630358</v>
      </c>
      <c r="F77" s="25">
        <v>36.9444444444444</v>
      </c>
    </row>
    <row r="78" spans="1:6">
      <c r="A78" s="2" t="s">
        <v>69</v>
      </c>
      <c r="B78" s="24">
        <v>4778</v>
      </c>
      <c r="C78" s="24">
        <v>683</v>
      </c>
      <c r="D78" s="25">
        <v>14.294683968187528</v>
      </c>
      <c r="E78" s="25">
        <v>0.59178262602457243</v>
      </c>
      <c r="F78" s="25">
        <v>41.660322108345497</v>
      </c>
    </row>
    <row r="79" spans="1:6">
      <c r="A79" s="2" t="s">
        <v>70</v>
      </c>
      <c r="B79" s="24">
        <v>3675</v>
      </c>
      <c r="C79" s="24">
        <v>436</v>
      </c>
      <c r="D79" s="25">
        <v>11.863945578231293</v>
      </c>
      <c r="E79" s="25">
        <v>0.37777046112256746</v>
      </c>
      <c r="F79" s="25">
        <v>42.857798165137602</v>
      </c>
    </row>
    <row r="80" spans="1:6">
      <c r="A80" s="2" t="s">
        <v>71</v>
      </c>
      <c r="B80" s="24">
        <v>11998</v>
      </c>
      <c r="C80" s="24">
        <v>1155</v>
      </c>
      <c r="D80" s="25">
        <v>9.6266044340723465</v>
      </c>
      <c r="E80" s="25">
        <v>1.0007451435701042</v>
      </c>
      <c r="F80" s="25">
        <v>42.3688311688312</v>
      </c>
    </row>
    <row r="81" spans="1:6">
      <c r="A81" s="2" t="s">
        <v>72</v>
      </c>
      <c r="B81" s="24">
        <v>5001</v>
      </c>
      <c r="C81" s="24">
        <v>708</v>
      </c>
      <c r="D81" s="25">
        <v>14.157168566286742</v>
      </c>
      <c r="E81" s="25">
        <v>0.61344377631829761</v>
      </c>
      <c r="F81" s="25">
        <v>40.837570621468899</v>
      </c>
    </row>
    <row r="82" spans="1:6">
      <c r="A82" s="2" t="s">
        <v>73</v>
      </c>
      <c r="B82" s="24">
        <v>473</v>
      </c>
      <c r="C82" s="24">
        <v>66</v>
      </c>
      <c r="D82" s="25">
        <v>13.953488372093023</v>
      </c>
      <c r="E82" s="25">
        <v>5.7185436775434521E-2</v>
      </c>
      <c r="F82" s="25">
        <v>44.787878787878803</v>
      </c>
    </row>
    <row r="83" spans="1:6">
      <c r="A83" s="2" t="s">
        <v>74</v>
      </c>
      <c r="B83" s="24">
        <v>1808</v>
      </c>
      <c r="C83" s="24">
        <v>364</v>
      </c>
      <c r="D83" s="25">
        <v>20.13274336283186</v>
      </c>
      <c r="E83" s="25">
        <v>0.31538634827663886</v>
      </c>
      <c r="F83" s="25">
        <v>45.722527472527503</v>
      </c>
    </row>
    <row r="84" spans="1:6">
      <c r="A84" s="2" t="s">
        <v>75</v>
      </c>
      <c r="B84" s="24">
        <v>717</v>
      </c>
      <c r="C84" s="24">
        <v>78</v>
      </c>
      <c r="D84" s="25">
        <v>10.87866108786611</v>
      </c>
      <c r="E84" s="25">
        <v>6.7582788916422609E-2</v>
      </c>
      <c r="F84" s="25">
        <v>42.256410256410298</v>
      </c>
    </row>
    <row r="85" spans="1:6">
      <c r="A85" s="2" t="s">
        <v>76</v>
      </c>
      <c r="B85" s="24">
        <v>3125</v>
      </c>
      <c r="C85" s="24">
        <v>429</v>
      </c>
      <c r="D85" s="25">
        <v>13.728000000000002</v>
      </c>
      <c r="E85" s="25">
        <v>0.37170533904032443</v>
      </c>
      <c r="F85" s="25">
        <v>40.7972027972028</v>
      </c>
    </row>
    <row r="86" spans="1:6">
      <c r="A86" s="2" t="s">
        <v>77</v>
      </c>
      <c r="B86" s="24">
        <v>3939</v>
      </c>
      <c r="C86" s="24">
        <v>459</v>
      </c>
      <c r="D86" s="25">
        <v>11.652703731911652</v>
      </c>
      <c r="E86" s="25">
        <v>0.39769871939279461</v>
      </c>
      <c r="F86" s="25">
        <v>44.315904139433599</v>
      </c>
    </row>
    <row r="87" spans="1:6">
      <c r="A87" s="2" t="s">
        <v>78</v>
      </c>
      <c r="B87" s="24">
        <v>4247</v>
      </c>
      <c r="C87" s="24">
        <v>762</v>
      </c>
      <c r="D87" s="25">
        <v>17.942076760065927</v>
      </c>
      <c r="E87" s="25">
        <v>0.660231860952744</v>
      </c>
      <c r="F87" s="25">
        <v>39.5</v>
      </c>
    </row>
    <row r="88" spans="1:6">
      <c r="A88" s="2" t="s">
        <v>79</v>
      </c>
      <c r="B88" s="24">
        <v>763</v>
      </c>
      <c r="C88" s="24">
        <v>106</v>
      </c>
      <c r="D88" s="25">
        <v>13.892529488859765</v>
      </c>
      <c r="E88" s="25">
        <v>9.1843277245394844E-2</v>
      </c>
      <c r="F88" s="25">
        <v>43.056603773584897</v>
      </c>
    </row>
    <row r="89" spans="1:6">
      <c r="A89" s="2" t="s">
        <v>80</v>
      </c>
      <c r="B89" s="24">
        <v>2611</v>
      </c>
      <c r="C89" s="24">
        <v>592</v>
      </c>
      <c r="D89" s="25">
        <v>22.673305247031788</v>
      </c>
      <c r="E89" s="25">
        <v>0.51293603895541273</v>
      </c>
      <c r="F89" s="25">
        <v>38.9949324324324</v>
      </c>
    </row>
    <row r="90" spans="1:6">
      <c r="A90" s="2"/>
      <c r="B90" s="24"/>
      <c r="C90" s="24"/>
      <c r="D90" s="24"/>
      <c r="E90" s="25"/>
    </row>
    <row r="91" spans="1:6" ht="30" customHeight="1">
      <c r="A91" s="12" t="s">
        <v>81</v>
      </c>
      <c r="B91" s="23">
        <v>31414</v>
      </c>
      <c r="C91" s="23">
        <v>5642</v>
      </c>
      <c r="D91" s="22">
        <v>17.960145158209713</v>
      </c>
      <c r="E91" s="22">
        <v>4.8884883982879028</v>
      </c>
      <c r="F91" s="171" t="s">
        <v>251</v>
      </c>
    </row>
    <row r="92" spans="1:6">
      <c r="A92" s="15" t="s">
        <v>82</v>
      </c>
      <c r="B92" s="24">
        <v>1300</v>
      </c>
      <c r="C92" s="24">
        <v>300</v>
      </c>
      <c r="D92" s="25">
        <v>23.076923076923077</v>
      </c>
      <c r="E92" s="25">
        <v>0.25993380352470236</v>
      </c>
      <c r="F92" s="25">
        <v>39.533333333333303</v>
      </c>
    </row>
    <row r="93" spans="1:6">
      <c r="A93" s="2" t="s">
        <v>83</v>
      </c>
      <c r="B93" s="24">
        <v>4191</v>
      </c>
      <c r="C93" s="24">
        <v>929</v>
      </c>
      <c r="D93" s="25">
        <v>22.166547363397758</v>
      </c>
      <c r="E93" s="25">
        <v>0.80492834491482834</v>
      </c>
      <c r="F93" s="25">
        <v>41.701829924650198</v>
      </c>
    </row>
    <row r="94" spans="1:6">
      <c r="A94" s="2" t="s">
        <v>84</v>
      </c>
      <c r="B94" s="24">
        <v>2027</v>
      </c>
      <c r="C94" s="24">
        <v>348</v>
      </c>
      <c r="D94" s="25">
        <v>17.168228909718795</v>
      </c>
      <c r="E94" s="25">
        <v>0.30152321208865474</v>
      </c>
      <c r="F94" s="25">
        <v>39.721264367816097</v>
      </c>
    </row>
    <row r="95" spans="1:6">
      <c r="A95" s="2" t="s">
        <v>85</v>
      </c>
      <c r="B95" s="24">
        <v>5869</v>
      </c>
      <c r="C95" s="24">
        <v>968</v>
      </c>
      <c r="D95" s="25">
        <v>16.493440109047537</v>
      </c>
      <c r="E95" s="25">
        <v>0.83871973937303967</v>
      </c>
      <c r="F95" s="25">
        <v>42.701446280991703</v>
      </c>
    </row>
    <row r="96" spans="1:6">
      <c r="A96" s="2" t="s">
        <v>86</v>
      </c>
      <c r="B96" s="24">
        <v>1376</v>
      </c>
      <c r="C96" s="24">
        <v>342</v>
      </c>
      <c r="D96" s="25">
        <v>24.854651162790699</v>
      </c>
      <c r="E96" s="25">
        <v>0.29632453601816072</v>
      </c>
      <c r="F96" s="25">
        <v>41.096491228070199</v>
      </c>
    </row>
    <row r="97" spans="1:6">
      <c r="A97" s="2" t="s">
        <v>87</v>
      </c>
      <c r="B97" s="24">
        <v>960</v>
      </c>
      <c r="C97" s="24">
        <v>116</v>
      </c>
      <c r="D97" s="25">
        <v>12.083333333333334</v>
      </c>
      <c r="E97" s="25">
        <v>0.10050773736288493</v>
      </c>
      <c r="F97" s="25">
        <v>42.922413793103402</v>
      </c>
    </row>
    <row r="98" spans="1:6">
      <c r="A98" s="2" t="s">
        <v>88</v>
      </c>
      <c r="B98" s="24">
        <v>3165</v>
      </c>
      <c r="C98" s="24">
        <v>562</v>
      </c>
      <c r="D98" s="25">
        <v>17.756714060031594</v>
      </c>
      <c r="E98" s="25">
        <v>0.48694265860294245</v>
      </c>
      <c r="F98" s="25">
        <v>42.014234875444799</v>
      </c>
    </row>
    <row r="99" spans="1:6">
      <c r="A99" s="2" t="s">
        <v>89</v>
      </c>
      <c r="B99" s="24">
        <v>1310</v>
      </c>
      <c r="C99" s="24">
        <v>162</v>
      </c>
      <c r="D99" s="25">
        <v>12.366412213740457</v>
      </c>
      <c r="E99" s="25">
        <v>0.14036425390333929</v>
      </c>
      <c r="F99" s="25">
        <v>48.320987654321002</v>
      </c>
    </row>
    <row r="100" spans="1:6">
      <c r="A100" s="2" t="s">
        <v>90</v>
      </c>
      <c r="B100" s="24">
        <v>2239</v>
      </c>
      <c r="C100" s="24">
        <v>363</v>
      </c>
      <c r="D100" s="25">
        <v>16.212594908441268</v>
      </c>
      <c r="E100" s="25">
        <v>0.31451990226488991</v>
      </c>
      <c r="F100" s="25">
        <v>42.826446280991703</v>
      </c>
    </row>
    <row r="101" spans="1:6">
      <c r="A101" s="2" t="s">
        <v>91</v>
      </c>
      <c r="B101" s="24">
        <v>5436</v>
      </c>
      <c r="C101" s="24">
        <v>771</v>
      </c>
      <c r="D101" s="25">
        <v>14.183222958057396</v>
      </c>
      <c r="E101" s="25">
        <v>0.6680298750584851</v>
      </c>
      <c r="F101" s="25">
        <v>41.862516212710801</v>
      </c>
    </row>
    <row r="102" spans="1:6">
      <c r="A102" s="2" t="s">
        <v>92</v>
      </c>
      <c r="B102" s="24">
        <v>2622</v>
      </c>
      <c r="C102" s="24">
        <v>585</v>
      </c>
      <c r="D102" s="25">
        <v>22.311212814645309</v>
      </c>
      <c r="E102" s="25">
        <v>0.50687091687316965</v>
      </c>
      <c r="F102" s="25">
        <v>39.9931623931624</v>
      </c>
    </row>
    <row r="103" spans="1:6">
      <c r="A103" s="2" t="s">
        <v>93</v>
      </c>
      <c r="B103" s="24">
        <v>919</v>
      </c>
      <c r="C103" s="24">
        <v>196</v>
      </c>
      <c r="D103" s="25">
        <v>21.327529923830248</v>
      </c>
      <c r="E103" s="25">
        <v>0.16982341830280553</v>
      </c>
      <c r="F103" s="25">
        <v>41.561224489795897</v>
      </c>
    </row>
    <row r="104" spans="1:6">
      <c r="A104" s="2"/>
      <c r="B104" s="24"/>
      <c r="C104" s="24"/>
      <c r="D104" s="24"/>
      <c r="E104" s="25"/>
    </row>
    <row r="105" spans="1:6" ht="28.5" customHeight="1">
      <c r="A105" s="12" t="s">
        <v>94</v>
      </c>
      <c r="B105" s="23">
        <v>34883</v>
      </c>
      <c r="C105" s="23">
        <v>4661</v>
      </c>
      <c r="D105" s="22">
        <v>13.361809477395866</v>
      </c>
      <c r="E105" s="22">
        <v>4.0385048607621261</v>
      </c>
      <c r="F105" s="171" t="s">
        <v>251</v>
      </c>
    </row>
    <row r="106" spans="1:6">
      <c r="A106" s="2" t="s">
        <v>95</v>
      </c>
      <c r="B106" s="24">
        <v>636</v>
      </c>
      <c r="C106" s="24">
        <v>106</v>
      </c>
      <c r="D106" s="25">
        <v>16.666666666666664</v>
      </c>
      <c r="E106" s="25">
        <v>9.1843277245394844E-2</v>
      </c>
      <c r="F106" s="25">
        <v>37.9339622641509</v>
      </c>
    </row>
    <row r="107" spans="1:6">
      <c r="A107" s="2" t="s">
        <v>96</v>
      </c>
      <c r="B107" s="24">
        <v>1857</v>
      </c>
      <c r="C107" s="24">
        <v>366</v>
      </c>
      <c r="D107" s="25">
        <v>19.709208400646201</v>
      </c>
      <c r="E107" s="25">
        <v>0.31711924030013688</v>
      </c>
      <c r="F107" s="25">
        <v>42.202185792349702</v>
      </c>
    </row>
    <row r="108" spans="1:6">
      <c r="A108" s="2" t="s">
        <v>97</v>
      </c>
      <c r="B108" s="24">
        <v>1191</v>
      </c>
      <c r="C108" s="24">
        <v>127</v>
      </c>
      <c r="D108" s="25">
        <v>10.663308144416456</v>
      </c>
      <c r="E108" s="25">
        <v>0.11003864349212401</v>
      </c>
      <c r="F108" s="25">
        <v>45.527559055118097</v>
      </c>
    </row>
    <row r="109" spans="1:6">
      <c r="A109" s="2" t="s">
        <v>98</v>
      </c>
      <c r="B109" s="24">
        <v>1478</v>
      </c>
      <c r="C109" s="24">
        <v>244</v>
      </c>
      <c r="D109" s="25">
        <v>16.508795669824085</v>
      </c>
      <c r="E109" s="25">
        <v>0.21141282686675794</v>
      </c>
      <c r="F109" s="25">
        <v>43.413934426229503</v>
      </c>
    </row>
    <row r="110" spans="1:6">
      <c r="A110" s="2" t="s">
        <v>99</v>
      </c>
      <c r="B110" s="24">
        <v>588</v>
      </c>
      <c r="C110" s="24">
        <v>68</v>
      </c>
      <c r="D110" s="25">
        <v>11.564625850340136</v>
      </c>
      <c r="E110" s="25">
        <v>5.8918328798932537E-2</v>
      </c>
      <c r="F110" s="25">
        <v>40.426470588235297</v>
      </c>
    </row>
    <row r="111" spans="1:6">
      <c r="A111" s="2" t="s">
        <v>100</v>
      </c>
      <c r="B111" s="24">
        <v>942</v>
      </c>
      <c r="C111" s="24">
        <v>112</v>
      </c>
      <c r="D111" s="25">
        <v>11.8895966029724</v>
      </c>
      <c r="E111" s="25">
        <v>9.7041953315888885E-2</v>
      </c>
      <c r="F111" s="25">
        <v>46.107142857142897</v>
      </c>
    </row>
    <row r="112" spans="1:6">
      <c r="A112" s="2" t="s">
        <v>101</v>
      </c>
      <c r="B112" s="24">
        <v>9760</v>
      </c>
      <c r="C112" s="24">
        <v>1138</v>
      </c>
      <c r="D112" s="25">
        <v>11.659836065573771</v>
      </c>
      <c r="E112" s="25">
        <v>0.98601556137037105</v>
      </c>
      <c r="F112" s="25">
        <v>44.253075571177497</v>
      </c>
    </row>
    <row r="113" spans="1:6">
      <c r="A113" s="2" t="s">
        <v>102</v>
      </c>
      <c r="B113" s="24">
        <v>941</v>
      </c>
      <c r="C113" s="24">
        <v>120</v>
      </c>
      <c r="D113" s="25">
        <v>12.752391073326249</v>
      </c>
      <c r="E113" s="25">
        <v>0.10397352140988096</v>
      </c>
      <c r="F113" s="25">
        <v>43.316666666666698</v>
      </c>
    </row>
    <row r="114" spans="1:6">
      <c r="A114" s="2" t="s">
        <v>103</v>
      </c>
      <c r="B114" s="24">
        <v>402</v>
      </c>
      <c r="C114" s="24">
        <v>71</v>
      </c>
      <c r="D114" s="25">
        <v>17.661691542288558</v>
      </c>
      <c r="E114" s="25">
        <v>6.1517666834179557E-2</v>
      </c>
      <c r="F114" s="25">
        <v>37.112676056338003</v>
      </c>
    </row>
    <row r="115" spans="1:6">
      <c r="A115" s="2" t="s">
        <v>104</v>
      </c>
      <c r="B115" s="24">
        <v>1147</v>
      </c>
      <c r="C115" s="24">
        <v>137</v>
      </c>
      <c r="D115" s="25">
        <v>11.944202266782913</v>
      </c>
      <c r="E115" s="25">
        <v>0.11870310360961409</v>
      </c>
      <c r="F115" s="25">
        <v>48.3868613138686</v>
      </c>
    </row>
    <row r="116" spans="1:6">
      <c r="A116" s="2" t="s">
        <v>105</v>
      </c>
      <c r="B116" s="24">
        <v>794</v>
      </c>
      <c r="C116" s="24">
        <v>106</v>
      </c>
      <c r="D116" s="25">
        <v>13.350125944584383</v>
      </c>
      <c r="E116" s="25">
        <v>9.1843277245394844E-2</v>
      </c>
      <c r="F116" s="25">
        <v>42.198113207547202</v>
      </c>
    </row>
    <row r="117" spans="1:6">
      <c r="A117" s="2" t="s">
        <v>106</v>
      </c>
      <c r="B117" s="24">
        <v>1316</v>
      </c>
      <c r="C117" s="24">
        <v>136</v>
      </c>
      <c r="D117" s="25">
        <v>10.334346504559271</v>
      </c>
      <c r="E117" s="25">
        <v>0.11783665759786507</v>
      </c>
      <c r="F117" s="25">
        <v>39.411764705882398</v>
      </c>
    </row>
    <row r="118" spans="1:6">
      <c r="A118" s="2" t="s">
        <v>107</v>
      </c>
      <c r="B118" s="24">
        <v>1445</v>
      </c>
      <c r="C118" s="24">
        <v>327</v>
      </c>
      <c r="D118" s="25">
        <v>22.629757785467127</v>
      </c>
      <c r="E118" s="25">
        <v>0.28332784584192561</v>
      </c>
      <c r="F118" s="25">
        <v>41.431192660550501</v>
      </c>
    </row>
    <row r="119" spans="1:6">
      <c r="A119" s="2" t="s">
        <v>108</v>
      </c>
      <c r="B119" s="24">
        <v>1257</v>
      </c>
      <c r="C119" s="24">
        <v>295</v>
      </c>
      <c r="D119" s="25">
        <v>23.46857597454256</v>
      </c>
      <c r="E119" s="25">
        <v>0.2556015734659573</v>
      </c>
      <c r="F119" s="25">
        <v>38.545762711864398</v>
      </c>
    </row>
    <row r="120" spans="1:6">
      <c r="A120" s="2" t="s">
        <v>109</v>
      </c>
      <c r="B120" s="24">
        <v>1044</v>
      </c>
      <c r="C120" s="24">
        <v>158</v>
      </c>
      <c r="D120" s="25">
        <v>15.134099616858238</v>
      </c>
      <c r="E120" s="25">
        <v>0.13689846985634324</v>
      </c>
      <c r="F120" s="25">
        <v>43.4873417721519</v>
      </c>
    </row>
    <row r="121" spans="1:6">
      <c r="A121" s="2" t="s">
        <v>110</v>
      </c>
      <c r="B121" s="24">
        <v>4098</v>
      </c>
      <c r="C121" s="24">
        <v>456</v>
      </c>
      <c r="D121" s="25">
        <v>11.127379209370424</v>
      </c>
      <c r="E121" s="25">
        <v>0.39509938135754757</v>
      </c>
      <c r="F121" s="25">
        <v>41.723684210526301</v>
      </c>
    </row>
    <row r="122" spans="1:6">
      <c r="A122" s="2" t="s">
        <v>111</v>
      </c>
      <c r="B122" s="24">
        <v>5316</v>
      </c>
      <c r="C122" s="24">
        <v>619</v>
      </c>
      <c r="D122" s="25">
        <v>11.644093303235517</v>
      </c>
      <c r="E122" s="25">
        <v>0.53633008127263593</v>
      </c>
      <c r="F122" s="25">
        <v>46.497576736672102</v>
      </c>
    </row>
    <row r="123" spans="1:6">
      <c r="A123" s="2" t="s">
        <v>112</v>
      </c>
      <c r="B123" s="24">
        <v>671</v>
      </c>
      <c r="C123" s="24">
        <v>75</v>
      </c>
      <c r="D123" s="25">
        <v>11.177347242921014</v>
      </c>
      <c r="E123" s="25">
        <v>6.4983450881175589E-2</v>
      </c>
      <c r="F123" s="25">
        <v>48.786666666666697</v>
      </c>
    </row>
    <row r="124" spans="1:6">
      <c r="A124" s="2"/>
      <c r="B124" s="24"/>
      <c r="C124" s="24"/>
      <c r="D124" s="24"/>
      <c r="E124" s="25"/>
    </row>
    <row r="125" spans="1:6" ht="27" customHeight="1">
      <c r="A125" s="12" t="s">
        <v>113</v>
      </c>
      <c r="B125" s="23">
        <v>61154</v>
      </c>
      <c r="C125" s="23">
        <v>6748</v>
      </c>
      <c r="D125" s="22">
        <v>11.03443764921346</v>
      </c>
      <c r="E125" s="22">
        <v>5.8467776872823052</v>
      </c>
      <c r="F125" s="171" t="s">
        <v>251</v>
      </c>
    </row>
    <row r="126" spans="1:6">
      <c r="A126" s="2" t="s">
        <v>114</v>
      </c>
      <c r="B126" s="24">
        <v>488</v>
      </c>
      <c r="C126" s="24">
        <v>67</v>
      </c>
      <c r="D126" s="25">
        <v>13.729508196721312</v>
      </c>
      <c r="E126" s="25">
        <v>5.8051882787183533E-2</v>
      </c>
      <c r="F126" s="25">
        <v>39.044776119402997</v>
      </c>
    </row>
    <row r="127" spans="1:6">
      <c r="A127" s="2" t="s">
        <v>115</v>
      </c>
      <c r="B127" s="24">
        <v>1031</v>
      </c>
      <c r="C127" s="24">
        <v>149</v>
      </c>
      <c r="D127" s="25">
        <v>14.451988360814743</v>
      </c>
      <c r="E127" s="25">
        <v>0.12910045575060217</v>
      </c>
      <c r="F127" s="25">
        <v>40.429530201342303</v>
      </c>
    </row>
    <row r="128" spans="1:6">
      <c r="A128" s="2" t="s">
        <v>116</v>
      </c>
      <c r="B128" s="24">
        <v>1808</v>
      </c>
      <c r="C128" s="24">
        <v>566</v>
      </c>
      <c r="D128" s="25">
        <v>31.305309734513276</v>
      </c>
      <c r="E128" s="25">
        <v>0.49040844264993849</v>
      </c>
      <c r="F128" s="25">
        <v>35.015901060070703</v>
      </c>
    </row>
    <row r="129" spans="1:6">
      <c r="A129" s="2" t="s">
        <v>117</v>
      </c>
      <c r="B129" s="24">
        <v>1307</v>
      </c>
      <c r="C129" s="24">
        <v>254</v>
      </c>
      <c r="D129" s="25">
        <v>19.433817903596022</v>
      </c>
      <c r="E129" s="25">
        <v>0.22007728698424803</v>
      </c>
      <c r="F129" s="25">
        <v>36.248031496063</v>
      </c>
    </row>
    <row r="130" spans="1:6">
      <c r="A130" s="2" t="s">
        <v>118</v>
      </c>
      <c r="B130" s="24">
        <v>2312</v>
      </c>
      <c r="C130" s="24">
        <v>473</v>
      </c>
      <c r="D130" s="25">
        <v>20.458477508650518</v>
      </c>
      <c r="E130" s="25">
        <v>0.40982896355728077</v>
      </c>
      <c r="F130" s="25">
        <v>38.739957716701902</v>
      </c>
    </row>
    <row r="131" spans="1:6">
      <c r="A131" s="2" t="s">
        <v>119</v>
      </c>
      <c r="B131" s="24">
        <v>819</v>
      </c>
      <c r="C131" s="24">
        <v>90</v>
      </c>
      <c r="D131" s="25">
        <v>10.989010989010989</v>
      </c>
      <c r="E131" s="25">
        <v>7.7980141057410718E-2</v>
      </c>
      <c r="F131" s="25">
        <v>44.6666666666667</v>
      </c>
    </row>
    <row r="132" spans="1:6">
      <c r="A132" s="2" t="s">
        <v>120</v>
      </c>
      <c r="B132" s="24">
        <v>1895</v>
      </c>
      <c r="C132" s="24">
        <v>233</v>
      </c>
      <c r="D132" s="25">
        <v>12.295514511873352</v>
      </c>
      <c r="E132" s="25">
        <v>0.20188192073751884</v>
      </c>
      <c r="F132" s="25">
        <v>40.570815450643799</v>
      </c>
    </row>
    <row r="133" spans="1:6">
      <c r="A133" s="2" t="s">
        <v>121</v>
      </c>
      <c r="B133" s="24">
        <v>1177</v>
      </c>
      <c r="C133" s="24">
        <v>293</v>
      </c>
      <c r="D133" s="25">
        <v>24.89379779099405</v>
      </c>
      <c r="E133" s="25">
        <v>0.25386868144245933</v>
      </c>
      <c r="F133" s="25">
        <v>35.365187713310597</v>
      </c>
    </row>
    <row r="134" spans="1:6">
      <c r="A134" s="2" t="s">
        <v>122</v>
      </c>
      <c r="B134" s="24">
        <v>1640</v>
      </c>
      <c r="C134" s="24">
        <v>233</v>
      </c>
      <c r="D134" s="25">
        <v>14.20731707317073</v>
      </c>
      <c r="E134" s="25">
        <v>0.20188192073751884</v>
      </c>
      <c r="F134" s="25">
        <v>39.875536480686698</v>
      </c>
    </row>
    <row r="135" spans="1:6">
      <c r="A135" s="2" t="s">
        <v>123</v>
      </c>
      <c r="B135" s="24">
        <v>1674</v>
      </c>
      <c r="C135" s="24">
        <v>393</v>
      </c>
      <c r="D135" s="25">
        <v>23.476702508960575</v>
      </c>
      <c r="E135" s="25">
        <v>0.34051328261736014</v>
      </c>
      <c r="F135" s="25">
        <v>38.213740458015302</v>
      </c>
    </row>
    <row r="136" spans="1:6">
      <c r="A136" s="2" t="s">
        <v>124</v>
      </c>
      <c r="B136" s="24">
        <v>672</v>
      </c>
      <c r="C136" s="24">
        <v>128</v>
      </c>
      <c r="D136" s="25">
        <v>19.047619047619047</v>
      </c>
      <c r="E136" s="25">
        <v>0.11090508950387301</v>
      </c>
      <c r="F136" s="25">
        <v>37.5234375</v>
      </c>
    </row>
    <row r="137" spans="1:6">
      <c r="A137" s="2" t="s">
        <v>125</v>
      </c>
      <c r="B137" s="24">
        <v>28869</v>
      </c>
      <c r="C137" s="24">
        <v>1567</v>
      </c>
      <c r="D137" s="25">
        <v>5.4279677162354076</v>
      </c>
      <c r="E137" s="25">
        <v>1.3577209004106954</v>
      </c>
      <c r="F137" s="25">
        <v>45.130823229100201</v>
      </c>
    </row>
    <row r="138" spans="1:6">
      <c r="A138" s="3" t="s">
        <v>246</v>
      </c>
      <c r="B138" s="24">
        <v>430</v>
      </c>
      <c r="C138" s="24">
        <v>57</v>
      </c>
      <c r="D138" s="25">
        <v>13.255813953488371</v>
      </c>
      <c r="E138" s="25">
        <v>4.9387422669693447E-2</v>
      </c>
      <c r="F138" s="25">
        <v>42.912280701754398</v>
      </c>
    </row>
    <row r="139" spans="1:6">
      <c r="A139" s="2" t="s">
        <v>126</v>
      </c>
      <c r="B139" s="24">
        <v>957</v>
      </c>
      <c r="C139" s="24">
        <v>175</v>
      </c>
      <c r="D139" s="25">
        <v>18.286311389759664</v>
      </c>
      <c r="E139" s="25">
        <v>0.15162805205607638</v>
      </c>
      <c r="F139" s="25">
        <v>40.182857142857102</v>
      </c>
    </row>
    <row r="140" spans="1:6">
      <c r="A140" s="2" t="s">
        <v>127</v>
      </c>
      <c r="B140" s="24">
        <v>4353</v>
      </c>
      <c r="C140" s="24">
        <v>432</v>
      </c>
      <c r="D140" s="25">
        <v>9.9241902136457618</v>
      </c>
      <c r="E140" s="25">
        <v>0.37430467707557141</v>
      </c>
      <c r="F140" s="25">
        <v>43.747685185185198</v>
      </c>
    </row>
    <row r="141" spans="1:6">
      <c r="A141" s="2" t="s">
        <v>128</v>
      </c>
      <c r="B141" s="24">
        <v>1264</v>
      </c>
      <c r="C141" s="24">
        <v>186</v>
      </c>
      <c r="D141" s="25">
        <v>14.715189873417723</v>
      </c>
      <c r="E141" s="25">
        <v>0.16115895818531548</v>
      </c>
      <c r="F141" s="25">
        <v>38.225806451612897</v>
      </c>
    </row>
    <row r="142" spans="1:6">
      <c r="A142" s="2" t="s">
        <v>129</v>
      </c>
      <c r="B142" s="24">
        <v>1298</v>
      </c>
      <c r="C142" s="24">
        <v>177</v>
      </c>
      <c r="D142" s="25">
        <v>13.636363636363635</v>
      </c>
      <c r="E142" s="25">
        <v>0.1533609440795744</v>
      </c>
      <c r="F142" s="25">
        <v>39.531073446327703</v>
      </c>
    </row>
    <row r="143" spans="1:6">
      <c r="A143" s="2" t="s">
        <v>130</v>
      </c>
      <c r="B143" s="24">
        <v>881</v>
      </c>
      <c r="C143" s="24">
        <v>134</v>
      </c>
      <c r="D143" s="25">
        <v>15.209988649262202</v>
      </c>
      <c r="E143" s="25">
        <v>0.11610376557436707</v>
      </c>
      <c r="F143" s="25">
        <v>35.425373134328403</v>
      </c>
    </row>
    <row r="144" spans="1:6">
      <c r="A144" s="2" t="s">
        <v>131</v>
      </c>
      <c r="B144" s="24">
        <v>1134</v>
      </c>
      <c r="C144" s="24">
        <v>76</v>
      </c>
      <c r="D144" s="25">
        <v>6.7019400352733687</v>
      </c>
      <c r="E144" s="25">
        <v>6.58498968929246E-2</v>
      </c>
      <c r="F144" s="25">
        <v>50.407894736842103</v>
      </c>
    </row>
    <row r="145" spans="1:6">
      <c r="A145" s="2" t="s">
        <v>132</v>
      </c>
      <c r="B145" s="24">
        <v>2346</v>
      </c>
      <c r="C145" s="24">
        <v>227</v>
      </c>
      <c r="D145" s="25">
        <v>9.6760443307757882</v>
      </c>
      <c r="E145" s="25">
        <v>0.1966832446670248</v>
      </c>
      <c r="F145" s="25">
        <v>43.140969162995603</v>
      </c>
    </row>
    <row r="146" spans="1:6">
      <c r="A146" s="2" t="s">
        <v>133</v>
      </c>
      <c r="B146" s="24">
        <v>4003</v>
      </c>
      <c r="C146" s="24">
        <v>797</v>
      </c>
      <c r="D146" s="25">
        <v>19.910067449412942</v>
      </c>
      <c r="E146" s="25">
        <v>0.69055747136395929</v>
      </c>
      <c r="F146" s="25">
        <v>42.050188205771597</v>
      </c>
    </row>
    <row r="147" spans="1:6">
      <c r="A147" s="2" t="s">
        <v>134</v>
      </c>
      <c r="B147" s="24">
        <v>796</v>
      </c>
      <c r="C147" s="24">
        <v>41</v>
      </c>
      <c r="D147" s="25">
        <v>5.1507537688442211</v>
      </c>
      <c r="E147" s="25">
        <v>3.552428648170932E-2</v>
      </c>
      <c r="F147" s="25">
        <v>46.170731707317103</v>
      </c>
    </row>
    <row r="148" spans="1:6">
      <c r="A148" s="2"/>
      <c r="B148" s="24"/>
      <c r="C148" s="24"/>
      <c r="D148" s="24"/>
      <c r="E148" s="25"/>
    </row>
    <row r="149" spans="1:6" ht="25.5">
      <c r="A149" s="12" t="s">
        <v>135</v>
      </c>
      <c r="B149" s="23">
        <v>40740</v>
      </c>
      <c r="C149" s="23">
        <v>7036</v>
      </c>
      <c r="D149" s="22">
        <v>17.270495827196857</v>
      </c>
      <c r="E149" s="22">
        <v>6.0963141386660196</v>
      </c>
      <c r="F149" s="169" t="s">
        <v>251</v>
      </c>
    </row>
    <row r="150" spans="1:6">
      <c r="A150" s="2" t="s">
        <v>136</v>
      </c>
      <c r="B150" s="24">
        <v>1659</v>
      </c>
      <c r="C150" s="24">
        <v>327</v>
      </c>
      <c r="D150" s="25">
        <v>19.710669077757686</v>
      </c>
      <c r="E150" s="25">
        <v>0.28332784584192561</v>
      </c>
      <c r="F150" s="25">
        <v>38.914373088684997</v>
      </c>
    </row>
    <row r="151" spans="1:6">
      <c r="A151" s="2" t="s">
        <v>137</v>
      </c>
      <c r="B151" s="24">
        <v>1492</v>
      </c>
      <c r="C151" s="24">
        <v>266</v>
      </c>
      <c r="D151" s="25">
        <v>17.828418230563003</v>
      </c>
      <c r="E151" s="25">
        <v>0.23047463912523611</v>
      </c>
      <c r="F151" s="25">
        <v>34.857142857142897</v>
      </c>
    </row>
    <row r="152" spans="1:6">
      <c r="A152" s="2" t="s">
        <v>138</v>
      </c>
      <c r="B152" s="24">
        <v>5112</v>
      </c>
      <c r="C152" s="24">
        <v>994</v>
      </c>
      <c r="D152" s="25">
        <v>19.444444444444446</v>
      </c>
      <c r="E152" s="25">
        <v>0.86124733567851386</v>
      </c>
      <c r="F152" s="25">
        <v>37.762575452716298</v>
      </c>
    </row>
    <row r="153" spans="1:6">
      <c r="A153" s="2" t="s">
        <v>139</v>
      </c>
      <c r="B153" s="24">
        <v>4351</v>
      </c>
      <c r="C153" s="24">
        <v>656</v>
      </c>
      <c r="D153" s="25">
        <v>15.076993794529994</v>
      </c>
      <c r="E153" s="25">
        <v>0.56838858370734913</v>
      </c>
      <c r="F153" s="25">
        <v>45.458841463414601</v>
      </c>
    </row>
    <row r="154" spans="1:6">
      <c r="A154" s="2" t="s">
        <v>140</v>
      </c>
      <c r="B154" s="24">
        <v>648</v>
      </c>
      <c r="C154" s="24">
        <v>113</v>
      </c>
      <c r="D154" s="25">
        <v>17.438271604938272</v>
      </c>
      <c r="E154" s="25">
        <v>9.7908399327637882E-2</v>
      </c>
      <c r="F154" s="25">
        <v>39.168141592920399</v>
      </c>
    </row>
    <row r="155" spans="1:6">
      <c r="A155" s="2" t="s">
        <v>141</v>
      </c>
      <c r="B155" s="24">
        <v>1764</v>
      </c>
      <c r="C155" s="24">
        <v>342</v>
      </c>
      <c r="D155" s="25">
        <v>19.387755102040817</v>
      </c>
      <c r="E155" s="25">
        <v>0.29632453601816072</v>
      </c>
      <c r="F155" s="25">
        <v>32.116959064327503</v>
      </c>
    </row>
    <row r="156" spans="1:6">
      <c r="A156" s="2" t="s">
        <v>142</v>
      </c>
      <c r="B156" s="24">
        <v>1762</v>
      </c>
      <c r="C156" s="24">
        <v>406</v>
      </c>
      <c r="D156" s="25">
        <v>23.04199772985244</v>
      </c>
      <c r="E156" s="25">
        <v>0.35177708077009717</v>
      </c>
      <c r="F156" s="25">
        <v>32.775862068965502</v>
      </c>
    </row>
    <row r="157" spans="1:6">
      <c r="A157" s="2" t="s">
        <v>143</v>
      </c>
      <c r="B157" s="24">
        <v>1730</v>
      </c>
      <c r="C157" s="24">
        <v>282</v>
      </c>
      <c r="D157" s="25">
        <v>16.300578034682083</v>
      </c>
      <c r="E157" s="25">
        <v>0.24433777531322026</v>
      </c>
      <c r="F157" s="25">
        <v>36.992907801418397</v>
      </c>
    </row>
    <row r="158" spans="1:6">
      <c r="A158" s="2" t="s">
        <v>144</v>
      </c>
      <c r="B158" s="24">
        <v>6424</v>
      </c>
      <c r="C158" s="24">
        <v>668</v>
      </c>
      <c r="D158" s="25">
        <v>10.398505603985056</v>
      </c>
      <c r="E158" s="25">
        <v>0.57878593584833726</v>
      </c>
      <c r="F158" s="25">
        <v>42.273952095808397</v>
      </c>
    </row>
    <row r="159" spans="1:6">
      <c r="A159" s="2" t="s">
        <v>145</v>
      </c>
      <c r="B159" s="24">
        <v>1676</v>
      </c>
      <c r="C159" s="24">
        <v>367</v>
      </c>
      <c r="D159" s="25">
        <v>21.897374701670643</v>
      </c>
      <c r="E159" s="25">
        <v>0.3179856863118859</v>
      </c>
      <c r="F159" s="25">
        <v>34.539509536784699</v>
      </c>
    </row>
    <row r="160" spans="1:6">
      <c r="A160" s="2" t="s">
        <v>146</v>
      </c>
      <c r="B160" s="24">
        <v>1858</v>
      </c>
      <c r="C160" s="24">
        <v>426</v>
      </c>
      <c r="D160" s="25">
        <v>22.927879440258341</v>
      </c>
      <c r="E160" s="25">
        <v>0.3691060010050774</v>
      </c>
      <c r="F160" s="25">
        <v>35.366197183098599</v>
      </c>
    </row>
    <row r="161" spans="1:6">
      <c r="A161" s="2" t="s">
        <v>147</v>
      </c>
      <c r="B161" s="24">
        <v>992</v>
      </c>
      <c r="C161" s="24">
        <v>190</v>
      </c>
      <c r="D161" s="25">
        <v>19.153225806451612</v>
      </c>
      <c r="E161" s="25">
        <v>0.16462474223231149</v>
      </c>
      <c r="F161" s="25">
        <v>36.210526315789501</v>
      </c>
    </row>
    <row r="162" spans="1:6">
      <c r="A162" s="2" t="s">
        <v>148</v>
      </c>
      <c r="B162" s="24">
        <v>4616</v>
      </c>
      <c r="C162" s="24">
        <v>647</v>
      </c>
      <c r="D162" s="25">
        <v>14.016464471403815</v>
      </c>
      <c r="E162" s="25">
        <v>0.56059056960160814</v>
      </c>
      <c r="F162" s="25">
        <v>41.5826893353941</v>
      </c>
    </row>
    <row r="163" spans="1:6">
      <c r="A163" s="2" t="s">
        <v>149</v>
      </c>
      <c r="B163" s="24">
        <v>922</v>
      </c>
      <c r="C163" s="24">
        <v>271</v>
      </c>
      <c r="D163" s="25">
        <v>29.392624728850326</v>
      </c>
      <c r="E163" s="25">
        <v>0.23480686918398117</v>
      </c>
      <c r="F163" s="25">
        <v>35.3874538745387</v>
      </c>
    </row>
    <row r="164" spans="1:6">
      <c r="A164" s="2" t="s">
        <v>150</v>
      </c>
      <c r="B164" s="24">
        <v>1410</v>
      </c>
      <c r="C164" s="24">
        <v>363</v>
      </c>
      <c r="D164" s="25">
        <v>25.744680851063826</v>
      </c>
      <c r="E164" s="25">
        <v>0.31451990226488991</v>
      </c>
      <c r="F164" s="25">
        <v>33.165289256198299</v>
      </c>
    </row>
    <row r="165" spans="1:6">
      <c r="A165" s="2" t="s">
        <v>151</v>
      </c>
      <c r="B165" s="24">
        <v>2003</v>
      </c>
      <c r="C165" s="24">
        <v>298</v>
      </c>
      <c r="D165" s="25">
        <v>14.877683474787817</v>
      </c>
      <c r="E165" s="25">
        <v>0.25820091150120433</v>
      </c>
      <c r="F165" s="25">
        <v>36.020134228187899</v>
      </c>
    </row>
    <row r="166" spans="1:6">
      <c r="A166" s="2" t="s">
        <v>152</v>
      </c>
      <c r="B166" s="24">
        <v>1460</v>
      </c>
      <c r="C166" s="24">
        <v>255</v>
      </c>
      <c r="D166" s="25">
        <v>17.465753424657535</v>
      </c>
      <c r="E166" s="25">
        <v>0.22094373299599701</v>
      </c>
      <c r="F166" s="25">
        <v>37.2039215686275</v>
      </c>
    </row>
    <row r="167" spans="1:6">
      <c r="A167" s="2" t="s">
        <v>153</v>
      </c>
      <c r="B167" s="24">
        <v>861</v>
      </c>
      <c r="C167" s="24">
        <v>165</v>
      </c>
      <c r="D167" s="25">
        <v>19.16376306620209</v>
      </c>
      <c r="E167" s="25">
        <v>0.14296359193858632</v>
      </c>
      <c r="F167" s="25">
        <v>37.296969696969697</v>
      </c>
    </row>
    <row r="168" spans="1:6">
      <c r="A168" s="2"/>
      <c r="B168" s="24"/>
      <c r="C168" s="24"/>
      <c r="D168" s="24"/>
      <c r="E168" s="25"/>
    </row>
    <row r="169" spans="1:6" ht="27.75" customHeight="1">
      <c r="A169" s="12" t="s">
        <v>154</v>
      </c>
      <c r="B169" s="23">
        <v>31081</v>
      </c>
      <c r="C169" s="23">
        <v>4108</v>
      </c>
      <c r="D169" s="22">
        <v>13.217077957594672</v>
      </c>
      <c r="E169" s="22">
        <v>3.5593602162649245</v>
      </c>
      <c r="F169" s="169" t="s">
        <v>251</v>
      </c>
    </row>
    <row r="170" spans="1:6">
      <c r="A170" s="2" t="s">
        <v>155</v>
      </c>
      <c r="B170" s="24">
        <v>1966</v>
      </c>
      <c r="C170" s="24">
        <v>277</v>
      </c>
      <c r="D170" s="25">
        <v>14.089521871820956</v>
      </c>
      <c r="E170" s="25">
        <v>0.24000554525447521</v>
      </c>
      <c r="F170" s="25">
        <v>40.599277978339401</v>
      </c>
    </row>
    <row r="171" spans="1:6">
      <c r="A171" s="2" t="s">
        <v>156</v>
      </c>
      <c r="B171" s="24">
        <v>1513</v>
      </c>
      <c r="C171" s="24">
        <v>287</v>
      </c>
      <c r="D171" s="25">
        <v>18.968935888962328</v>
      </c>
      <c r="E171" s="25">
        <v>0.24867000537196526</v>
      </c>
      <c r="F171" s="25">
        <v>39.163763066202101</v>
      </c>
    </row>
    <row r="172" spans="1:6">
      <c r="A172" s="2" t="s">
        <v>157</v>
      </c>
      <c r="B172" s="24">
        <v>3629</v>
      </c>
      <c r="C172" s="24">
        <v>477</v>
      </c>
      <c r="D172" s="25">
        <v>13.144116836594103</v>
      </c>
      <c r="E172" s="25">
        <v>0.41329474760427676</v>
      </c>
      <c r="F172" s="25">
        <v>44.238993710691801</v>
      </c>
    </row>
    <row r="173" spans="1:6">
      <c r="A173" s="2" t="s">
        <v>158</v>
      </c>
      <c r="B173" s="24">
        <v>1826</v>
      </c>
      <c r="C173" s="24">
        <v>302</v>
      </c>
      <c r="D173" s="25">
        <v>16.538882803943046</v>
      </c>
      <c r="E173" s="25">
        <v>0.26166669554820038</v>
      </c>
      <c r="F173" s="25">
        <v>39.834437086092699</v>
      </c>
    </row>
    <row r="174" spans="1:6">
      <c r="A174" s="2" t="s">
        <v>159</v>
      </c>
      <c r="B174" s="24">
        <v>8227</v>
      </c>
      <c r="C174" s="24">
        <v>856</v>
      </c>
      <c r="D174" s="25">
        <v>10.40476479883311</v>
      </c>
      <c r="E174" s="25">
        <v>0.74167778605715073</v>
      </c>
      <c r="F174" s="25">
        <v>42.448598130841098</v>
      </c>
    </row>
    <row r="175" spans="1:6">
      <c r="A175" s="2" t="s">
        <v>160</v>
      </c>
      <c r="B175" s="24">
        <v>2107</v>
      </c>
      <c r="C175" s="24">
        <v>334</v>
      </c>
      <c r="D175" s="25">
        <v>15.851922164214525</v>
      </c>
      <c r="E175" s="25">
        <v>0.28939296792416863</v>
      </c>
      <c r="F175" s="25">
        <v>39.164670658682603</v>
      </c>
    </row>
    <row r="176" spans="1:6">
      <c r="A176" s="2" t="s">
        <v>161</v>
      </c>
      <c r="B176" s="24">
        <v>719</v>
      </c>
      <c r="C176" s="24">
        <v>100</v>
      </c>
      <c r="D176" s="25">
        <v>13.908205841446453</v>
      </c>
      <c r="E176" s="25">
        <v>8.664460117490079E-2</v>
      </c>
      <c r="F176" s="25">
        <v>37.5</v>
      </c>
    </row>
    <row r="177" spans="1:6">
      <c r="A177" s="2" t="s">
        <v>162</v>
      </c>
      <c r="B177" s="24">
        <v>2225</v>
      </c>
      <c r="C177" s="24">
        <v>424</v>
      </c>
      <c r="D177" s="25">
        <v>19.056179775280899</v>
      </c>
      <c r="E177" s="25">
        <v>0.36737310898157938</v>
      </c>
      <c r="F177" s="25">
        <v>38.615566037735803</v>
      </c>
    </row>
    <row r="178" spans="1:6">
      <c r="A178" s="2" t="s">
        <v>163</v>
      </c>
      <c r="B178" s="24">
        <v>8447</v>
      </c>
      <c r="C178" s="24">
        <v>977</v>
      </c>
      <c r="D178" s="25">
        <v>11.566236533680597</v>
      </c>
      <c r="E178" s="25">
        <v>0.84651775347878067</v>
      </c>
      <c r="F178" s="25">
        <v>43.995905834186303</v>
      </c>
    </row>
    <row r="179" spans="1:6">
      <c r="A179" s="2" t="s">
        <v>164</v>
      </c>
      <c r="B179" s="24">
        <v>422</v>
      </c>
      <c r="C179" s="24">
        <v>74</v>
      </c>
      <c r="D179" s="25">
        <v>17.535545023696685</v>
      </c>
      <c r="E179" s="25">
        <v>6.4117004869426591E-2</v>
      </c>
      <c r="F179" s="25">
        <v>38.635135135135101</v>
      </c>
    </row>
    <row r="180" spans="1:6">
      <c r="A180" s="2"/>
      <c r="B180" s="24"/>
      <c r="C180" s="24"/>
      <c r="D180" s="24"/>
      <c r="E180" s="25"/>
    </row>
    <row r="181" spans="1:6" ht="25.5">
      <c r="A181" s="12" t="s">
        <v>165</v>
      </c>
      <c r="B181" s="23">
        <v>48206</v>
      </c>
      <c r="C181" s="23">
        <v>6468</v>
      </c>
      <c r="D181" s="22">
        <v>13.41741691905572</v>
      </c>
      <c r="E181" s="22">
        <v>5.6041728039925829</v>
      </c>
      <c r="F181" s="171" t="s">
        <v>251</v>
      </c>
    </row>
    <row r="182" spans="1:6">
      <c r="A182" s="3" t="s">
        <v>166</v>
      </c>
      <c r="B182" s="24">
        <v>799</v>
      </c>
      <c r="C182" s="24">
        <v>210</v>
      </c>
      <c r="D182" s="25">
        <v>26.282853566958696</v>
      </c>
      <c r="E182" s="25">
        <v>0.18195366246729167</v>
      </c>
      <c r="F182" s="25">
        <v>30.604761904761901</v>
      </c>
    </row>
    <row r="183" spans="1:6">
      <c r="A183" s="2" t="s">
        <v>167</v>
      </c>
      <c r="B183" s="24">
        <v>699</v>
      </c>
      <c r="C183" s="24">
        <v>90</v>
      </c>
      <c r="D183" s="25">
        <v>12.875536480686694</v>
      </c>
      <c r="E183" s="25">
        <v>7.7980141057410718E-2</v>
      </c>
      <c r="F183" s="25">
        <v>43.077777777777797</v>
      </c>
    </row>
    <row r="184" spans="1:6">
      <c r="A184" s="2" t="s">
        <v>168</v>
      </c>
      <c r="B184" s="24">
        <v>2801</v>
      </c>
      <c r="C184" s="24">
        <v>585</v>
      </c>
      <c r="D184" s="25">
        <v>20.885398072117102</v>
      </c>
      <c r="E184" s="25">
        <v>0.50687091687316965</v>
      </c>
      <c r="F184" s="25">
        <v>40.776068376068402</v>
      </c>
    </row>
    <row r="185" spans="1:6">
      <c r="A185" s="2" t="s">
        <v>169</v>
      </c>
      <c r="B185" s="24">
        <v>2597</v>
      </c>
      <c r="C185" s="24">
        <v>410</v>
      </c>
      <c r="D185" s="25">
        <v>15.787447054293416</v>
      </c>
      <c r="E185" s="25">
        <v>0.35524286481709327</v>
      </c>
      <c r="F185" s="25">
        <v>37.417073170731697</v>
      </c>
    </row>
    <row r="186" spans="1:6">
      <c r="A186" s="2" t="s">
        <v>170</v>
      </c>
      <c r="B186" s="24">
        <v>17279</v>
      </c>
      <c r="C186" s="24">
        <v>1311</v>
      </c>
      <c r="D186" s="25">
        <v>7.5872446322125127</v>
      </c>
      <c r="E186" s="25">
        <v>1.1359107214029494</v>
      </c>
      <c r="F186" s="25">
        <v>43.412662090007601</v>
      </c>
    </row>
    <row r="187" spans="1:6">
      <c r="A187" s="2" t="s">
        <v>171</v>
      </c>
      <c r="B187" s="24">
        <v>590</v>
      </c>
      <c r="C187" s="24">
        <v>139</v>
      </c>
      <c r="D187" s="25">
        <v>23.559322033898304</v>
      </c>
      <c r="E187" s="25">
        <v>0.12043599563311209</v>
      </c>
      <c r="F187" s="25">
        <v>30.3309352517986</v>
      </c>
    </row>
    <row r="188" spans="1:6">
      <c r="A188" s="2" t="s">
        <v>172</v>
      </c>
      <c r="B188" s="24">
        <v>1307</v>
      </c>
      <c r="C188" s="24">
        <v>221</v>
      </c>
      <c r="D188" s="25">
        <v>16.908951798010712</v>
      </c>
      <c r="E188" s="25">
        <v>0.19148456859653074</v>
      </c>
      <c r="F188" s="25">
        <v>36.674208144796403</v>
      </c>
    </row>
    <row r="189" spans="1:6">
      <c r="A189" s="2" t="s">
        <v>173</v>
      </c>
      <c r="B189" s="24">
        <v>991</v>
      </c>
      <c r="C189" s="24">
        <v>259</v>
      </c>
      <c r="D189" s="25">
        <v>26.13521695257316</v>
      </c>
      <c r="E189" s="25">
        <v>0.22440951704299303</v>
      </c>
      <c r="F189" s="25">
        <v>38.478764478764496</v>
      </c>
    </row>
    <row r="190" spans="1:6">
      <c r="A190" s="4" t="s">
        <v>174</v>
      </c>
      <c r="B190" s="24">
        <v>1187</v>
      </c>
      <c r="C190" s="24">
        <v>169</v>
      </c>
      <c r="D190" s="25">
        <v>14.237573715248525</v>
      </c>
      <c r="E190" s="25">
        <v>0.14642937598558234</v>
      </c>
      <c r="F190" s="25">
        <v>37.964497041420103</v>
      </c>
    </row>
    <row r="191" spans="1:6">
      <c r="A191" s="2" t="s">
        <v>175</v>
      </c>
      <c r="B191" s="24">
        <v>1664</v>
      </c>
      <c r="C191" s="24">
        <v>304</v>
      </c>
      <c r="D191" s="25">
        <v>18.269230769230766</v>
      </c>
      <c r="E191" s="25">
        <v>0.2633995875716984</v>
      </c>
      <c r="F191" s="25">
        <v>37.411184210526301</v>
      </c>
    </row>
    <row r="192" spans="1:6">
      <c r="A192" s="2" t="s">
        <v>296</v>
      </c>
      <c r="B192" s="24">
        <v>750</v>
      </c>
      <c r="C192" s="24">
        <v>128</v>
      </c>
      <c r="D192" s="25">
        <v>17.066666666666666</v>
      </c>
      <c r="E192" s="25">
        <v>0.14252786531116729</v>
      </c>
      <c r="F192" s="25">
        <v>38.2421875</v>
      </c>
    </row>
    <row r="193" spans="1:6">
      <c r="A193" s="2" t="s">
        <v>176</v>
      </c>
      <c r="B193" s="24">
        <v>5367</v>
      </c>
      <c r="C193" s="24">
        <v>885</v>
      </c>
      <c r="D193" s="25">
        <v>16.489659027389603</v>
      </c>
      <c r="E193" s="25">
        <v>0.76680472039787206</v>
      </c>
      <c r="F193" s="25">
        <v>41.0440677966102</v>
      </c>
    </row>
    <row r="194" spans="1:6">
      <c r="A194" s="2" t="s">
        <v>177</v>
      </c>
      <c r="B194" s="24">
        <v>5369</v>
      </c>
      <c r="C194" s="24">
        <v>817</v>
      </c>
      <c r="D194" s="25">
        <v>15.216986403427082</v>
      </c>
      <c r="E194" s="25">
        <v>0.70788639159893951</v>
      </c>
      <c r="F194" s="25">
        <v>36.916768665850697</v>
      </c>
    </row>
    <row r="195" spans="1:6">
      <c r="A195" s="2" t="s">
        <v>178</v>
      </c>
      <c r="B195" s="24">
        <v>2554</v>
      </c>
      <c r="C195" s="24">
        <v>422</v>
      </c>
      <c r="D195" s="25">
        <v>16.523101018010962</v>
      </c>
      <c r="E195" s="25">
        <v>0.36564021695808135</v>
      </c>
      <c r="F195" s="25">
        <v>37.945497630331801</v>
      </c>
    </row>
    <row r="196" spans="1:6">
      <c r="A196" s="2" t="s">
        <v>179</v>
      </c>
      <c r="B196" s="24">
        <v>4252</v>
      </c>
      <c r="C196" s="24">
        <v>518</v>
      </c>
      <c r="D196" s="25">
        <v>12.18250235183443</v>
      </c>
      <c r="E196" s="25">
        <v>0.44881903408598606</v>
      </c>
      <c r="F196" s="25">
        <v>39.256756756756801</v>
      </c>
    </row>
    <row r="197" spans="1:6">
      <c r="A197" s="2"/>
      <c r="B197" s="24"/>
      <c r="C197" s="24"/>
      <c r="D197" s="24"/>
      <c r="E197" s="25"/>
    </row>
    <row r="198" spans="1:6" ht="23.25" customHeight="1">
      <c r="A198" s="12" t="s">
        <v>180</v>
      </c>
      <c r="B198" s="23">
        <v>29866</v>
      </c>
      <c r="C198" s="23">
        <v>3789</v>
      </c>
      <c r="D198" s="22">
        <v>12.686667113105205</v>
      </c>
      <c r="E198" s="22">
        <v>3.2829639385169909</v>
      </c>
      <c r="F198" s="171" t="s">
        <v>251</v>
      </c>
    </row>
    <row r="199" spans="1:6">
      <c r="A199" s="2" t="s">
        <v>181</v>
      </c>
      <c r="B199" s="24">
        <v>725</v>
      </c>
      <c r="C199" s="24">
        <v>148</v>
      </c>
      <c r="D199" s="25">
        <v>20.413793103448278</v>
      </c>
      <c r="E199" s="25">
        <v>0.12823400973885318</v>
      </c>
      <c r="F199" s="25">
        <v>36.385135135135101</v>
      </c>
    </row>
    <row r="200" spans="1:6">
      <c r="A200" s="2" t="s">
        <v>182</v>
      </c>
      <c r="B200" s="24">
        <v>1754</v>
      </c>
      <c r="C200" s="24">
        <v>254</v>
      </c>
      <c r="D200" s="25">
        <v>14.481185860889395</v>
      </c>
      <c r="E200" s="25">
        <v>0.22007728698424803</v>
      </c>
      <c r="F200" s="25">
        <v>39.216535433070902</v>
      </c>
    </row>
    <row r="201" spans="1:6">
      <c r="A201" s="2" t="s">
        <v>183</v>
      </c>
      <c r="B201" s="24">
        <v>2110</v>
      </c>
      <c r="C201" s="24">
        <v>568</v>
      </c>
      <c r="D201" s="25">
        <v>26.919431279620852</v>
      </c>
      <c r="E201" s="25">
        <v>0.49214133467343646</v>
      </c>
      <c r="F201" s="25">
        <v>37.075704225352098</v>
      </c>
    </row>
    <row r="202" spans="1:6">
      <c r="A202" s="2" t="s">
        <v>184</v>
      </c>
      <c r="B202" s="24">
        <v>1894</v>
      </c>
      <c r="C202" s="24">
        <v>304</v>
      </c>
      <c r="D202" s="25">
        <v>16.050686378035902</v>
      </c>
      <c r="E202" s="25">
        <v>0.2633995875716984</v>
      </c>
      <c r="F202" s="25">
        <v>40.019736842105303</v>
      </c>
    </row>
    <row r="203" spans="1:6">
      <c r="A203" s="2" t="s">
        <v>185</v>
      </c>
      <c r="B203" s="24">
        <v>1004</v>
      </c>
      <c r="C203" s="24">
        <v>186</v>
      </c>
      <c r="D203" s="25">
        <v>18.525896414342629</v>
      </c>
      <c r="E203" s="25">
        <v>0.16115895818531548</v>
      </c>
      <c r="F203" s="25">
        <v>38.860215053763397</v>
      </c>
    </row>
    <row r="204" spans="1:6">
      <c r="A204" s="2" t="s">
        <v>186</v>
      </c>
      <c r="B204" s="24">
        <v>2221</v>
      </c>
      <c r="C204" s="24">
        <v>528</v>
      </c>
      <c r="D204" s="25">
        <v>23.773075191355243</v>
      </c>
      <c r="E204" s="25">
        <v>0.45748349420347617</v>
      </c>
      <c r="F204" s="25">
        <v>35.977272727272698</v>
      </c>
    </row>
    <row r="205" spans="1:6">
      <c r="A205" s="2" t="s">
        <v>187</v>
      </c>
      <c r="B205" s="24">
        <v>18742</v>
      </c>
      <c r="C205" s="24">
        <v>1493</v>
      </c>
      <c r="D205" s="25">
        <v>7.9660655212890825</v>
      </c>
      <c r="E205" s="25">
        <v>1.2936038955412688</v>
      </c>
      <c r="F205" s="25">
        <v>43.973208305425302</v>
      </c>
    </row>
    <row r="206" spans="1:6">
      <c r="A206" s="2" t="s">
        <v>188</v>
      </c>
      <c r="B206" s="24">
        <v>1416</v>
      </c>
      <c r="C206" s="24">
        <v>308</v>
      </c>
      <c r="D206" s="25">
        <v>21.751412429378529</v>
      </c>
      <c r="E206" s="25">
        <v>0.26686537161869445</v>
      </c>
      <c r="F206" s="25">
        <v>36.048701298701303</v>
      </c>
    </row>
    <row r="207" spans="1:6">
      <c r="A207" s="2"/>
      <c r="B207" s="24"/>
      <c r="C207" s="24"/>
      <c r="D207" s="24"/>
      <c r="E207" s="25"/>
    </row>
    <row r="208" spans="1:6" ht="25.5">
      <c r="A208" s="12" t="s">
        <v>189</v>
      </c>
      <c r="B208" s="23">
        <v>22019</v>
      </c>
      <c r="C208" s="23">
        <v>4416</v>
      </c>
      <c r="D208" s="22">
        <v>20.055406694218629</v>
      </c>
      <c r="E208" s="22">
        <v>3.8262255878836187</v>
      </c>
      <c r="F208" s="171" t="s">
        <v>251</v>
      </c>
    </row>
    <row r="209" spans="1:6">
      <c r="A209" s="2" t="s">
        <v>190</v>
      </c>
      <c r="B209" s="24">
        <v>2559</v>
      </c>
      <c r="C209" s="24">
        <v>556</v>
      </c>
      <c r="D209" s="25">
        <v>21.727237202032043</v>
      </c>
      <c r="E209" s="25">
        <v>0.48174398253244838</v>
      </c>
      <c r="F209" s="25">
        <v>35.967625899280598</v>
      </c>
    </row>
    <row r="210" spans="1:6">
      <c r="A210" s="2" t="s">
        <v>191</v>
      </c>
      <c r="B210" s="24">
        <v>2906</v>
      </c>
      <c r="C210" s="24">
        <v>741</v>
      </c>
      <c r="D210" s="25">
        <v>25.498967653131455</v>
      </c>
      <c r="E210" s="25">
        <v>0.64203649470601487</v>
      </c>
      <c r="F210" s="25">
        <v>35.948717948717899</v>
      </c>
    </row>
    <row r="211" spans="1:6">
      <c r="A211" s="2" t="s">
        <v>192</v>
      </c>
      <c r="B211" s="24">
        <v>2715</v>
      </c>
      <c r="C211" s="24">
        <v>592</v>
      </c>
      <c r="D211" s="25">
        <v>21.804788213627994</v>
      </c>
      <c r="E211" s="25">
        <v>0.51293603895541273</v>
      </c>
      <c r="F211" s="25">
        <v>35.484797297297298</v>
      </c>
    </row>
    <row r="212" spans="1:6">
      <c r="A212" s="2" t="s">
        <v>193</v>
      </c>
      <c r="B212" s="24">
        <v>2929</v>
      </c>
      <c r="C212" s="24">
        <v>826</v>
      </c>
      <c r="D212" s="25">
        <v>28.200751109593718</v>
      </c>
      <c r="E212" s="25">
        <v>0.7156844057046805</v>
      </c>
      <c r="F212" s="25">
        <v>37.111380145278503</v>
      </c>
    </row>
    <row r="213" spans="1:6">
      <c r="A213" s="2" t="s">
        <v>194</v>
      </c>
      <c r="B213" s="24">
        <v>6016</v>
      </c>
      <c r="C213" s="24">
        <v>767</v>
      </c>
      <c r="D213" s="25">
        <v>12.749335106382977</v>
      </c>
      <c r="E213" s="25">
        <v>0.66456409101148906</v>
      </c>
      <c r="F213" s="25">
        <v>40.5254237288136</v>
      </c>
    </row>
    <row r="214" spans="1:6">
      <c r="A214" s="2" t="s">
        <v>195</v>
      </c>
      <c r="B214" s="24">
        <v>1098</v>
      </c>
      <c r="C214" s="24">
        <v>222</v>
      </c>
      <c r="D214" s="25">
        <v>20.21857923497268</v>
      </c>
      <c r="E214" s="25">
        <v>0.19235101460827975</v>
      </c>
      <c r="F214" s="25">
        <v>33.234234234234201</v>
      </c>
    </row>
    <row r="215" spans="1:6">
      <c r="A215" s="2" t="s">
        <v>196</v>
      </c>
      <c r="B215" s="24">
        <v>3796</v>
      </c>
      <c r="C215" s="24">
        <v>712</v>
      </c>
      <c r="D215" s="25">
        <v>18.756585879873551</v>
      </c>
      <c r="E215" s="25">
        <v>0.61690956036529365</v>
      </c>
      <c r="F215" s="25">
        <v>37.324438202247201</v>
      </c>
    </row>
    <row r="216" spans="1:6">
      <c r="A216" s="2"/>
      <c r="B216" s="24"/>
      <c r="C216" s="24"/>
      <c r="D216" s="24"/>
      <c r="E216" s="25"/>
    </row>
    <row r="217" spans="1:6" ht="25.5">
      <c r="A217" s="12" t="s">
        <v>197</v>
      </c>
      <c r="B217" s="23">
        <v>50678</v>
      </c>
      <c r="C217" s="23">
        <v>7881</v>
      </c>
      <c r="D217" s="22">
        <v>15.551126721654368</v>
      </c>
      <c r="E217" s="22">
        <v>6.8284610185939316</v>
      </c>
      <c r="F217" s="171" t="s">
        <v>251</v>
      </c>
    </row>
    <row r="218" spans="1:6">
      <c r="A218" s="2" t="s">
        <v>198</v>
      </c>
      <c r="B218" s="24">
        <v>1703</v>
      </c>
      <c r="C218" s="24">
        <v>207</v>
      </c>
      <c r="D218" s="25">
        <v>12.155020551967116</v>
      </c>
      <c r="E218" s="25">
        <v>0.17935432443204463</v>
      </c>
      <c r="F218" s="25">
        <v>40.1642512077295</v>
      </c>
    </row>
    <row r="219" spans="1:6">
      <c r="A219" s="2" t="s">
        <v>199</v>
      </c>
      <c r="B219" s="24">
        <v>3870</v>
      </c>
      <c r="C219" s="24">
        <v>585</v>
      </c>
      <c r="D219" s="25">
        <v>15.11627906976744</v>
      </c>
      <c r="E219" s="25">
        <v>0.50687091687316965</v>
      </c>
      <c r="F219" s="25">
        <v>38.776068376068402</v>
      </c>
    </row>
    <row r="220" spans="1:6">
      <c r="A220" s="2" t="s">
        <v>200</v>
      </c>
      <c r="B220" s="24">
        <v>5230</v>
      </c>
      <c r="C220" s="24">
        <v>707</v>
      </c>
      <c r="D220" s="25">
        <v>13.518164435946462</v>
      </c>
      <c r="E220" s="25">
        <v>0.6125773303065486</v>
      </c>
      <c r="F220" s="25">
        <v>37.602545968882602</v>
      </c>
    </row>
    <row r="221" spans="1:6">
      <c r="A221" s="2" t="s">
        <v>201</v>
      </c>
      <c r="B221" s="24">
        <v>7465</v>
      </c>
      <c r="C221" s="24">
        <v>901</v>
      </c>
      <c r="D221" s="25">
        <v>12.069658405894172</v>
      </c>
      <c r="E221" s="25">
        <v>0.78066785658585613</v>
      </c>
      <c r="F221" s="25">
        <v>42.5538290788013</v>
      </c>
    </row>
    <row r="222" spans="1:6">
      <c r="A222" s="2" t="s">
        <v>202</v>
      </c>
      <c r="B222" s="24">
        <v>2835</v>
      </c>
      <c r="C222" s="24">
        <v>471</v>
      </c>
      <c r="D222" s="25">
        <v>16.613756613756614</v>
      </c>
      <c r="E222" s="25">
        <v>0.40809607153378269</v>
      </c>
      <c r="F222" s="25">
        <v>37.3694267515924</v>
      </c>
    </row>
    <row r="223" spans="1:6">
      <c r="A223" s="2" t="s">
        <v>203</v>
      </c>
      <c r="B223" s="24">
        <v>2187</v>
      </c>
      <c r="C223" s="24">
        <v>302</v>
      </c>
      <c r="D223" s="25">
        <v>13.808870598994055</v>
      </c>
      <c r="E223" s="25">
        <v>0.26166669554820038</v>
      </c>
      <c r="F223" s="25">
        <v>37.649006622516602</v>
      </c>
    </row>
    <row r="224" spans="1:6">
      <c r="A224" s="2" t="s">
        <v>204</v>
      </c>
      <c r="B224" s="24">
        <v>2904</v>
      </c>
      <c r="C224" s="24">
        <v>499</v>
      </c>
      <c r="D224" s="25">
        <v>17.183195592286502</v>
      </c>
      <c r="E224" s="25">
        <v>0.4323565598627549</v>
      </c>
      <c r="F224" s="25">
        <v>35.513026052104202</v>
      </c>
    </row>
    <row r="225" spans="1:6">
      <c r="A225" s="2" t="s">
        <v>205</v>
      </c>
      <c r="B225" s="24">
        <v>3617</v>
      </c>
      <c r="C225" s="24">
        <v>835</v>
      </c>
      <c r="D225" s="25">
        <v>23.085429914293616</v>
      </c>
      <c r="E225" s="25">
        <v>0.72348241981042161</v>
      </c>
      <c r="F225" s="25">
        <v>34.177245508981997</v>
      </c>
    </row>
    <row r="226" spans="1:6">
      <c r="A226" s="2" t="s">
        <v>206</v>
      </c>
      <c r="B226" s="24">
        <v>7384</v>
      </c>
      <c r="C226" s="24">
        <v>1035</v>
      </c>
      <c r="D226" s="25">
        <v>14.016793066088839</v>
      </c>
      <c r="E226" s="25">
        <v>0.89677162216022321</v>
      </c>
      <c r="F226" s="25">
        <v>41.237681159420298</v>
      </c>
    </row>
    <row r="227" spans="1:6">
      <c r="A227" s="2" t="s">
        <v>207</v>
      </c>
      <c r="B227" s="24">
        <v>3176</v>
      </c>
      <c r="C227" s="24">
        <v>444</v>
      </c>
      <c r="D227" s="25">
        <v>13.97984886649874</v>
      </c>
      <c r="E227" s="25">
        <v>0.38470202921655949</v>
      </c>
      <c r="F227" s="25">
        <v>37.909909909909899</v>
      </c>
    </row>
    <row r="228" spans="1:6">
      <c r="A228" s="2" t="s">
        <v>208</v>
      </c>
      <c r="B228" s="24">
        <v>1279</v>
      </c>
      <c r="C228" s="24">
        <v>174</v>
      </c>
      <c r="D228" s="25">
        <v>13.604378420641124</v>
      </c>
      <c r="E228" s="25">
        <v>0.15076160604432737</v>
      </c>
      <c r="F228" s="25">
        <v>35.827586206896598</v>
      </c>
    </row>
    <row r="229" spans="1:6">
      <c r="A229" s="2" t="s">
        <v>209</v>
      </c>
      <c r="B229" s="24">
        <v>3532</v>
      </c>
      <c r="C229" s="24">
        <v>727</v>
      </c>
      <c r="D229" s="25">
        <v>20.583238958097393</v>
      </c>
      <c r="E229" s="25">
        <v>0.62990625054152882</v>
      </c>
      <c r="F229" s="25">
        <v>37.1182943603851</v>
      </c>
    </row>
    <row r="230" spans="1:6">
      <c r="A230" s="2" t="s">
        <v>210</v>
      </c>
      <c r="B230" s="24">
        <v>1530</v>
      </c>
      <c r="C230" s="24">
        <v>273</v>
      </c>
      <c r="D230" s="25">
        <v>17.843137254901961</v>
      </c>
      <c r="E230" s="25">
        <v>0.23653976120747913</v>
      </c>
      <c r="F230" s="25">
        <v>34.747252747252702</v>
      </c>
    </row>
    <row r="231" spans="1:6">
      <c r="A231" s="2" t="s">
        <v>211</v>
      </c>
      <c r="B231" s="24">
        <v>1773</v>
      </c>
      <c r="C231" s="24">
        <v>378</v>
      </c>
      <c r="D231" s="25">
        <v>21.319796954314722</v>
      </c>
      <c r="E231" s="25">
        <v>0.32751659244112497</v>
      </c>
      <c r="F231" s="25">
        <v>35.801587301587297</v>
      </c>
    </row>
    <row r="232" spans="1:6">
      <c r="A232" s="2" t="s">
        <v>212</v>
      </c>
      <c r="B232" s="24">
        <v>2193</v>
      </c>
      <c r="C232" s="24">
        <v>343</v>
      </c>
      <c r="D232" s="25">
        <v>15.640674874601004</v>
      </c>
      <c r="E232" s="25">
        <v>0.29719098202990973</v>
      </c>
      <c r="F232" s="25">
        <v>37.66472303207</v>
      </c>
    </row>
    <row r="233" spans="1:6">
      <c r="A233" s="2"/>
      <c r="B233" s="24"/>
      <c r="C233" s="24"/>
      <c r="D233" s="24"/>
      <c r="E233" s="25"/>
    </row>
    <row r="234" spans="1:6" ht="24" customHeight="1">
      <c r="A234" s="12" t="s">
        <v>213</v>
      </c>
      <c r="B234" s="23">
        <v>21749</v>
      </c>
      <c r="C234" s="23">
        <v>3091</v>
      </c>
      <c r="D234" s="22">
        <v>14.212147684951033</v>
      </c>
      <c r="E234" s="22">
        <v>2.6781846223161834</v>
      </c>
      <c r="F234" s="171" t="s">
        <v>251</v>
      </c>
    </row>
    <row r="235" spans="1:6">
      <c r="A235" s="2" t="s">
        <v>214</v>
      </c>
      <c r="B235" s="24">
        <v>2207</v>
      </c>
      <c r="C235" s="24">
        <v>418</v>
      </c>
      <c r="D235" s="25">
        <v>18.939737199818758</v>
      </c>
      <c r="E235" s="25">
        <v>0.36217443291108531</v>
      </c>
      <c r="F235" s="25">
        <v>39.191387559808597</v>
      </c>
    </row>
    <row r="236" spans="1:6">
      <c r="A236" s="2" t="s">
        <v>215</v>
      </c>
      <c r="B236" s="24">
        <v>824</v>
      </c>
      <c r="C236" s="24">
        <v>165</v>
      </c>
      <c r="D236" s="25">
        <v>20.024271844660195</v>
      </c>
      <c r="E236" s="25">
        <v>0.14296359193858632</v>
      </c>
      <c r="F236" s="25">
        <v>40.6727272727273</v>
      </c>
    </row>
    <row r="237" spans="1:6">
      <c r="A237" s="2" t="s">
        <v>216</v>
      </c>
      <c r="B237" s="24">
        <v>1891</v>
      </c>
      <c r="C237" s="24">
        <v>302</v>
      </c>
      <c r="D237" s="25">
        <v>15.970386039132734</v>
      </c>
      <c r="E237" s="25">
        <v>0.26166669554820038</v>
      </c>
      <c r="F237" s="25">
        <v>41.410596026490097</v>
      </c>
    </row>
    <row r="238" spans="1:6">
      <c r="A238" s="2" t="s">
        <v>217</v>
      </c>
      <c r="B238" s="24">
        <v>1315</v>
      </c>
      <c r="C238" s="24">
        <v>212</v>
      </c>
      <c r="D238" s="25">
        <v>16.121673003802282</v>
      </c>
      <c r="E238" s="25">
        <v>0.18368655449078969</v>
      </c>
      <c r="F238" s="25">
        <v>36.372641509433997</v>
      </c>
    </row>
    <row r="239" spans="1:6">
      <c r="A239" s="2" t="s">
        <v>218</v>
      </c>
      <c r="B239" s="24">
        <v>3294</v>
      </c>
      <c r="C239" s="24">
        <v>514</v>
      </c>
      <c r="D239" s="25">
        <v>15.604128718882817</v>
      </c>
      <c r="E239" s="25">
        <v>0.44535325003899012</v>
      </c>
      <c r="F239" s="25">
        <v>43.739299610894903</v>
      </c>
    </row>
    <row r="240" spans="1:6">
      <c r="A240" s="2" t="s">
        <v>219</v>
      </c>
      <c r="B240" s="24">
        <v>9278</v>
      </c>
      <c r="C240" s="24">
        <v>987</v>
      </c>
      <c r="D240" s="25">
        <v>10.638068549256305</v>
      </c>
      <c r="E240" s="25">
        <v>0.85518221359627089</v>
      </c>
      <c r="F240" s="25">
        <v>43.8520770010132</v>
      </c>
    </row>
    <row r="241" spans="1:6">
      <c r="A241" s="2" t="s">
        <v>220</v>
      </c>
      <c r="B241" s="24">
        <v>1199</v>
      </c>
      <c r="C241" s="24">
        <v>178</v>
      </c>
      <c r="D241" s="25">
        <v>14.845704753961636</v>
      </c>
      <c r="E241" s="25">
        <v>0.15422739009132341</v>
      </c>
      <c r="F241" s="25">
        <v>47.039325842696599</v>
      </c>
    </row>
    <row r="242" spans="1:6">
      <c r="A242" s="2" t="s">
        <v>245</v>
      </c>
      <c r="B242" s="24">
        <v>825</v>
      </c>
      <c r="C242" s="24">
        <v>144</v>
      </c>
      <c r="D242" s="25">
        <v>17.454545454545457</v>
      </c>
      <c r="E242" s="25">
        <v>0.12476822569185714</v>
      </c>
      <c r="F242" s="25">
        <v>41.5902777777778</v>
      </c>
    </row>
    <row r="243" spans="1:6">
      <c r="A243" s="2" t="s">
        <v>221</v>
      </c>
      <c r="B243" s="24">
        <v>916</v>
      </c>
      <c r="C243" s="24">
        <v>171</v>
      </c>
      <c r="D243" s="25">
        <v>18.668122270742359</v>
      </c>
      <c r="E243" s="25">
        <v>0.14816226800908036</v>
      </c>
      <c r="F243" s="25">
        <v>36.362573099415201</v>
      </c>
    </row>
    <row r="244" spans="1:6">
      <c r="A244" s="4"/>
      <c r="B244" s="24"/>
      <c r="C244" s="24"/>
      <c r="D244" s="24"/>
      <c r="E244" s="25"/>
    </row>
    <row r="245" spans="1:6" ht="33.75" customHeight="1">
      <c r="A245" s="147" t="s">
        <v>222</v>
      </c>
      <c r="B245" s="148">
        <v>41670</v>
      </c>
      <c r="C245" s="148">
        <v>6430</v>
      </c>
      <c r="D245" s="22">
        <v>15.4307655387569</v>
      </c>
      <c r="E245" s="149">
        <v>5.5712478555461207</v>
      </c>
      <c r="F245" s="171" t="s">
        <v>251</v>
      </c>
    </row>
    <row r="246" spans="1:6">
      <c r="A246" s="1" t="s">
        <v>223</v>
      </c>
      <c r="B246" s="24">
        <v>2096</v>
      </c>
      <c r="C246" s="24">
        <v>569</v>
      </c>
      <c r="D246" s="25">
        <v>27.146946564885493</v>
      </c>
      <c r="E246" s="25">
        <v>0.49300778068518553</v>
      </c>
      <c r="F246" s="25">
        <v>35.597539543057998</v>
      </c>
    </row>
    <row r="247" spans="1:6">
      <c r="A247" s="1" t="s">
        <v>224</v>
      </c>
      <c r="B247" s="24">
        <v>1461</v>
      </c>
      <c r="C247" s="24">
        <v>214</v>
      </c>
      <c r="D247" s="25">
        <v>14.647501711156741</v>
      </c>
      <c r="E247" s="25">
        <v>0.18541944651428768</v>
      </c>
      <c r="F247" s="25">
        <v>32.780373831775698</v>
      </c>
    </row>
    <row r="248" spans="1:6">
      <c r="A248" s="1" t="s">
        <v>225</v>
      </c>
      <c r="B248" s="24">
        <v>1729</v>
      </c>
      <c r="C248" s="24">
        <v>284</v>
      </c>
      <c r="D248" s="25">
        <v>16.425679583574322</v>
      </c>
      <c r="E248" s="25">
        <v>0.24607066733671823</v>
      </c>
      <c r="F248" s="25">
        <v>34.478873239436602</v>
      </c>
    </row>
    <row r="249" spans="1:6">
      <c r="A249" s="1" t="s">
        <v>226</v>
      </c>
      <c r="B249" s="24">
        <v>1465</v>
      </c>
      <c r="C249" s="24">
        <v>314</v>
      </c>
      <c r="D249" s="25">
        <v>21.43344709897611</v>
      </c>
      <c r="E249" s="25">
        <v>0.27206404768918846</v>
      </c>
      <c r="F249" s="25">
        <v>38.2165605095541</v>
      </c>
    </row>
    <row r="250" spans="1:6">
      <c r="A250" s="1" t="s">
        <v>227</v>
      </c>
      <c r="B250" s="24">
        <v>4791</v>
      </c>
      <c r="C250" s="24">
        <v>824</v>
      </c>
      <c r="D250" s="25">
        <v>17.198914631600918</v>
      </c>
      <c r="E250" s="25">
        <v>0.71395151368118259</v>
      </c>
      <c r="F250" s="25">
        <v>39.3118932038835</v>
      </c>
    </row>
    <row r="251" spans="1:6">
      <c r="A251" s="1" t="s">
        <v>228</v>
      </c>
      <c r="B251" s="24">
        <v>4055</v>
      </c>
      <c r="C251" s="24">
        <v>758</v>
      </c>
      <c r="D251" s="25">
        <v>18.692971639950677</v>
      </c>
      <c r="E251" s="25">
        <v>0.65676607690574806</v>
      </c>
      <c r="F251" s="25">
        <v>41.724274406332498</v>
      </c>
    </row>
    <row r="252" spans="1:6">
      <c r="A252" s="1" t="s">
        <v>229</v>
      </c>
      <c r="B252" s="24">
        <v>2169</v>
      </c>
      <c r="C252" s="24">
        <v>388</v>
      </c>
      <c r="D252" s="25">
        <v>17.888427846934071</v>
      </c>
      <c r="E252" s="25">
        <v>0.33618105255861508</v>
      </c>
      <c r="F252" s="25">
        <v>38.3118556701031</v>
      </c>
    </row>
    <row r="253" spans="1:6">
      <c r="A253" s="1" t="s">
        <v>230</v>
      </c>
      <c r="B253" s="24">
        <v>11559</v>
      </c>
      <c r="C253" s="24">
        <v>1148</v>
      </c>
      <c r="D253" s="25">
        <v>9.9316549874556621</v>
      </c>
      <c r="E253" s="25">
        <v>0.99468002148786105</v>
      </c>
      <c r="F253" s="25">
        <v>41.044425087108003</v>
      </c>
    </row>
    <row r="254" spans="1:6">
      <c r="A254" s="1" t="s">
        <v>231</v>
      </c>
      <c r="B254" s="24">
        <v>2040</v>
      </c>
      <c r="C254" s="24">
        <v>450</v>
      </c>
      <c r="D254" s="25">
        <v>22.058823529411764</v>
      </c>
      <c r="E254" s="25">
        <v>0.38990070528705356</v>
      </c>
      <c r="F254" s="25">
        <v>38.466666666666697</v>
      </c>
    </row>
    <row r="255" spans="1:6">
      <c r="A255" s="1" t="s">
        <v>232</v>
      </c>
      <c r="B255" s="24">
        <v>1956</v>
      </c>
      <c r="C255" s="24">
        <v>302</v>
      </c>
      <c r="D255" s="25">
        <v>15.439672801635993</v>
      </c>
      <c r="E255" s="25">
        <v>0.26166669554820038</v>
      </c>
      <c r="F255" s="25">
        <v>36.155629139072801</v>
      </c>
    </row>
    <row r="256" spans="1:6">
      <c r="A256" s="1" t="s">
        <v>233</v>
      </c>
      <c r="B256" s="24">
        <v>1724</v>
      </c>
      <c r="C256" s="24">
        <v>365</v>
      </c>
      <c r="D256" s="25">
        <v>21.171693735498838</v>
      </c>
      <c r="E256" s="25">
        <v>0.31625279428838793</v>
      </c>
      <c r="F256" s="25">
        <v>38.265753424657497</v>
      </c>
    </row>
    <row r="257" spans="1:6">
      <c r="A257" s="5" t="s">
        <v>234</v>
      </c>
      <c r="B257" s="26">
        <v>6625</v>
      </c>
      <c r="C257" s="28">
        <v>814</v>
      </c>
      <c r="D257" s="27">
        <v>12.28679245283019</v>
      </c>
      <c r="E257" s="27">
        <v>0.70528705356369248</v>
      </c>
      <c r="F257" s="27">
        <v>36.347665847665802</v>
      </c>
    </row>
    <row r="258" spans="1:6">
      <c r="A258" s="7" t="s">
        <v>396</v>
      </c>
      <c r="B258" s="24"/>
      <c r="C258" s="24"/>
      <c r="D258" s="25"/>
      <c r="E258" s="25"/>
      <c r="F258" s="25"/>
    </row>
    <row r="259" spans="1:6">
      <c r="A259" s="7" t="s">
        <v>394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1.3779527559055118" right="0.51181102362204722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workbookViewId="0">
      <pane ySplit="5" topLeftCell="A6" activePane="bottomLeft" state="frozen"/>
      <selection activeCell="E25" sqref="E25"/>
      <selection pane="bottomLeft" sqref="A1:Q1048576"/>
    </sheetView>
  </sheetViews>
  <sheetFormatPr defaultRowHeight="15"/>
  <cols>
    <col min="1" max="1" width="18" customWidth="1"/>
    <col min="2" max="2" width="7.5703125" customWidth="1"/>
    <col min="3" max="3" width="6.7109375" customWidth="1"/>
    <col min="4" max="4" width="7.42578125" customWidth="1"/>
    <col min="5" max="5" width="6.5703125" customWidth="1"/>
    <col min="6" max="6" width="7.42578125" customWidth="1"/>
    <col min="7" max="7" width="6.5703125" customWidth="1"/>
    <col min="8" max="8" width="7.5703125" customWidth="1"/>
    <col min="9" max="9" width="6.5703125" customWidth="1"/>
    <col min="10" max="17" width="7.140625" customWidth="1"/>
    <col min="18" max="18" width="10.5703125" style="32" bestFit="1" customWidth="1"/>
  </cols>
  <sheetData>
    <row r="1" spans="1:18" ht="9" customHeight="1"/>
    <row r="2" spans="1:18" ht="19.5" customHeight="1">
      <c r="A2" s="291" t="s">
        <v>365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18" ht="6.75" customHeight="1"/>
    <row r="4" spans="1:18" ht="23.25" customHeight="1">
      <c r="A4" s="321" t="s">
        <v>0</v>
      </c>
      <c r="B4" s="323" t="s">
        <v>366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18" ht="58.5" customHeight="1">
      <c r="A5" s="322"/>
      <c r="B5" s="172" t="s">
        <v>367</v>
      </c>
      <c r="C5" s="173" t="s">
        <v>368</v>
      </c>
      <c r="D5" s="172" t="s">
        <v>369</v>
      </c>
      <c r="E5" s="173" t="s">
        <v>368</v>
      </c>
      <c r="F5" s="172" t="s">
        <v>370</v>
      </c>
      <c r="G5" s="173" t="s">
        <v>368</v>
      </c>
      <c r="H5" s="172" t="s">
        <v>371</v>
      </c>
      <c r="I5" s="173" t="s">
        <v>368</v>
      </c>
      <c r="J5" s="172" t="s">
        <v>372</v>
      </c>
      <c r="K5" s="173" t="s">
        <v>368</v>
      </c>
      <c r="L5" s="172" t="s">
        <v>373</v>
      </c>
      <c r="M5" s="173" t="s">
        <v>368</v>
      </c>
      <c r="N5" s="172" t="s">
        <v>374</v>
      </c>
      <c r="O5" s="173" t="s">
        <v>368</v>
      </c>
      <c r="P5" s="172" t="s">
        <v>375</v>
      </c>
      <c r="Q5" s="174" t="s">
        <v>368</v>
      </c>
    </row>
    <row r="6" spans="1:18" ht="20.25" customHeight="1">
      <c r="A6" s="175" t="s">
        <v>235</v>
      </c>
      <c r="B6" s="86">
        <v>218935</v>
      </c>
      <c r="C6" s="87">
        <v>100</v>
      </c>
      <c r="D6" s="86">
        <v>295334</v>
      </c>
      <c r="E6" s="87">
        <v>100.00000000000001</v>
      </c>
      <c r="F6" s="86">
        <v>308637</v>
      </c>
      <c r="G6" s="87">
        <v>99.999999999999986</v>
      </c>
      <c r="H6" s="86">
        <v>122549</v>
      </c>
      <c r="I6" s="87">
        <v>99.999999999999972</v>
      </c>
      <c r="J6" s="86">
        <v>34247</v>
      </c>
      <c r="K6" s="87">
        <v>100</v>
      </c>
      <c r="L6" s="86">
        <v>27192</v>
      </c>
      <c r="M6" s="87">
        <v>100.00000000000003</v>
      </c>
      <c r="N6" s="86">
        <v>26355</v>
      </c>
      <c r="O6" s="87">
        <v>100</v>
      </c>
      <c r="P6" s="86">
        <v>47369</v>
      </c>
      <c r="Q6" s="87">
        <v>100</v>
      </c>
      <c r="R6" s="79"/>
    </row>
    <row r="7" spans="1:18" ht="8.25" customHeight="1">
      <c r="A7" s="176"/>
      <c r="B7" s="86"/>
      <c r="C7" s="177"/>
      <c r="D7" s="86"/>
      <c r="E7" s="177"/>
      <c r="F7" s="86"/>
      <c r="G7" s="177"/>
      <c r="H7" s="86"/>
      <c r="I7" s="177"/>
      <c r="J7" s="86"/>
      <c r="K7" s="177"/>
      <c r="L7" s="86"/>
      <c r="M7" s="177"/>
      <c r="N7" s="86"/>
      <c r="O7" s="177"/>
      <c r="P7" s="86"/>
      <c r="Q7" s="177"/>
    </row>
    <row r="8" spans="1:18" ht="33.75">
      <c r="A8" s="80" t="s">
        <v>1</v>
      </c>
      <c r="B8" s="178">
        <v>40789</v>
      </c>
      <c r="C8" s="179">
        <v>18.630643798387649</v>
      </c>
      <c r="D8" s="178">
        <v>87086</v>
      </c>
      <c r="E8" s="179">
        <v>29.487292353741868</v>
      </c>
      <c r="F8" s="178">
        <v>92853</v>
      </c>
      <c r="G8" s="179">
        <v>30.084856967894325</v>
      </c>
      <c r="H8" s="178">
        <v>53450</v>
      </c>
      <c r="I8" s="179">
        <v>43.615206978433122</v>
      </c>
      <c r="J8" s="178">
        <v>18570</v>
      </c>
      <c r="K8" s="179">
        <v>54.223727625777443</v>
      </c>
      <c r="L8" s="178">
        <v>16668</v>
      </c>
      <c r="M8" s="179">
        <v>61.297440423654017</v>
      </c>
      <c r="N8" s="178">
        <v>18745</v>
      </c>
      <c r="O8" s="179">
        <v>71.125023714665147</v>
      </c>
      <c r="P8" s="178">
        <v>15444</v>
      </c>
      <c r="Q8" s="179">
        <v>32.603601511537086</v>
      </c>
    </row>
    <row r="9" spans="1:18">
      <c r="A9" s="61" t="s">
        <v>2</v>
      </c>
      <c r="B9" s="180">
        <v>1245</v>
      </c>
      <c r="C9" s="181">
        <v>0.56866193162354128</v>
      </c>
      <c r="D9" s="180">
        <v>1689</v>
      </c>
      <c r="E9" s="181">
        <v>0.57189487156913865</v>
      </c>
      <c r="F9" s="180">
        <v>1246</v>
      </c>
      <c r="G9" s="181">
        <v>0.40371050781338597</v>
      </c>
      <c r="H9" s="180">
        <v>340</v>
      </c>
      <c r="I9" s="181">
        <v>0.27744004439040709</v>
      </c>
      <c r="J9" s="180">
        <v>37</v>
      </c>
      <c r="K9" s="181">
        <v>0.10803866032061203</v>
      </c>
      <c r="L9" s="180">
        <v>29</v>
      </c>
      <c r="M9" s="181">
        <v>0.1066490144160047</v>
      </c>
      <c r="N9" s="180">
        <v>10</v>
      </c>
      <c r="O9" s="181">
        <v>3.7943464238284957E-2</v>
      </c>
      <c r="P9" s="180">
        <v>421</v>
      </c>
      <c r="Q9" s="181">
        <v>0.88876691507103811</v>
      </c>
    </row>
    <row r="10" spans="1:18">
      <c r="A10" s="61" t="s">
        <v>3</v>
      </c>
      <c r="B10" s="180">
        <v>3845</v>
      </c>
      <c r="C10" s="181">
        <v>1.7562290177449928</v>
      </c>
      <c r="D10" s="180">
        <v>9475</v>
      </c>
      <c r="E10" s="181">
        <v>3.2082320355935994</v>
      </c>
      <c r="F10" s="180">
        <v>8982</v>
      </c>
      <c r="G10" s="181">
        <v>2.9102149126643924</v>
      </c>
      <c r="H10" s="180">
        <v>3396</v>
      </c>
      <c r="I10" s="181">
        <v>2.7711364433818311</v>
      </c>
      <c r="J10" s="180">
        <v>523</v>
      </c>
      <c r="K10" s="181">
        <v>1.5271410634508134</v>
      </c>
      <c r="L10" s="180">
        <v>235</v>
      </c>
      <c r="M10" s="181">
        <v>0.86422477199176229</v>
      </c>
      <c r="N10" s="180">
        <v>90</v>
      </c>
      <c r="O10" s="181">
        <v>0.34149117814456459</v>
      </c>
      <c r="P10" s="180">
        <v>1388</v>
      </c>
      <c r="Q10" s="181">
        <v>2.9301864088327809</v>
      </c>
    </row>
    <row r="11" spans="1:18">
      <c r="A11" s="61" t="s">
        <v>4</v>
      </c>
      <c r="B11" s="180">
        <v>1264</v>
      </c>
      <c r="C11" s="181">
        <v>0.57734030648365953</v>
      </c>
      <c r="D11" s="180">
        <v>1876</v>
      </c>
      <c r="E11" s="181">
        <v>0.6352130130631759</v>
      </c>
      <c r="F11" s="180">
        <v>1405</v>
      </c>
      <c r="G11" s="181">
        <v>0.4552273382646928</v>
      </c>
      <c r="H11" s="180">
        <v>377</v>
      </c>
      <c r="I11" s="181">
        <v>0.30763204922112786</v>
      </c>
      <c r="J11" s="180">
        <v>71</v>
      </c>
      <c r="K11" s="181">
        <v>0.20731742926387714</v>
      </c>
      <c r="L11" s="180">
        <v>35</v>
      </c>
      <c r="M11" s="181">
        <v>0.12871432774345395</v>
      </c>
      <c r="N11" s="180">
        <v>17</v>
      </c>
      <c r="O11" s="181">
        <v>6.4503889205084416E-2</v>
      </c>
      <c r="P11" s="180">
        <v>397</v>
      </c>
      <c r="Q11" s="181">
        <v>0.83810086765606207</v>
      </c>
    </row>
    <row r="12" spans="1:18">
      <c r="A12" s="61" t="s">
        <v>5</v>
      </c>
      <c r="B12" s="180">
        <v>1822</v>
      </c>
      <c r="C12" s="181">
        <v>0.83221047342818644</v>
      </c>
      <c r="D12" s="180">
        <v>4042</v>
      </c>
      <c r="E12" s="181">
        <v>1.3686199353951796</v>
      </c>
      <c r="F12" s="180">
        <v>4194</v>
      </c>
      <c r="G12" s="181">
        <v>1.3588779051118305</v>
      </c>
      <c r="H12" s="180">
        <v>2758</v>
      </c>
      <c r="I12" s="181">
        <v>2.2505283600845378</v>
      </c>
      <c r="J12" s="180">
        <v>1039</v>
      </c>
      <c r="K12" s="181">
        <v>3.0338423803544834</v>
      </c>
      <c r="L12" s="180">
        <v>1101</v>
      </c>
      <c r="M12" s="181">
        <v>4.0489849955869373</v>
      </c>
      <c r="N12" s="180">
        <v>1385</v>
      </c>
      <c r="O12" s="181">
        <v>5.2551697970024662</v>
      </c>
      <c r="P12" s="180">
        <v>765</v>
      </c>
      <c r="Q12" s="181">
        <v>1.6149802613523612</v>
      </c>
    </row>
    <row r="13" spans="1:18">
      <c r="A13" s="61" t="s">
        <v>6</v>
      </c>
      <c r="B13" s="180">
        <v>1326</v>
      </c>
      <c r="C13" s="181">
        <v>0.60565921392194033</v>
      </c>
      <c r="D13" s="180">
        <v>1985</v>
      </c>
      <c r="E13" s="181">
        <v>0.67212037896076982</v>
      </c>
      <c r="F13" s="180">
        <v>1439</v>
      </c>
      <c r="G13" s="181">
        <v>0.46624351584547541</v>
      </c>
      <c r="H13" s="180">
        <v>399</v>
      </c>
      <c r="I13" s="181">
        <v>0.32558405209344832</v>
      </c>
      <c r="J13" s="180">
        <v>111</v>
      </c>
      <c r="K13" s="181">
        <v>0.32411598096183608</v>
      </c>
      <c r="L13" s="180">
        <v>60</v>
      </c>
      <c r="M13" s="181">
        <v>0.22065313327449249</v>
      </c>
      <c r="N13" s="180">
        <v>47</v>
      </c>
      <c r="O13" s="181">
        <v>0.17833428191993927</v>
      </c>
      <c r="P13" s="180">
        <v>414</v>
      </c>
      <c r="Q13" s="181">
        <v>0.87398931790833667</v>
      </c>
    </row>
    <row r="14" spans="1:18">
      <c r="A14" s="61" t="s">
        <v>7</v>
      </c>
      <c r="B14" s="180">
        <v>1201</v>
      </c>
      <c r="C14" s="181">
        <v>0.54856464247379355</v>
      </c>
      <c r="D14" s="180">
        <v>1438</v>
      </c>
      <c r="E14" s="181">
        <v>0.4869063500985325</v>
      </c>
      <c r="F14" s="180">
        <v>991</v>
      </c>
      <c r="G14" s="181">
        <v>0.32108917595751646</v>
      </c>
      <c r="H14" s="180">
        <v>184</v>
      </c>
      <c r="I14" s="181">
        <v>0.15014402402304383</v>
      </c>
      <c r="J14" s="180">
        <v>28</v>
      </c>
      <c r="K14" s="181">
        <v>8.1758986188571262E-2</v>
      </c>
      <c r="L14" s="180">
        <v>12</v>
      </c>
      <c r="M14" s="181">
        <v>4.4130626654898503E-2</v>
      </c>
      <c r="N14" s="180">
        <v>2</v>
      </c>
      <c r="O14" s="181">
        <v>7.5886928476569908E-3</v>
      </c>
      <c r="P14" s="180">
        <v>345</v>
      </c>
      <c r="Q14" s="181">
        <v>0.7283244315902806</v>
      </c>
    </row>
    <row r="15" spans="1:18">
      <c r="A15" s="61" t="s">
        <v>8</v>
      </c>
      <c r="B15" s="180">
        <v>16055</v>
      </c>
      <c r="C15" s="181">
        <v>7.3332267567999638</v>
      </c>
      <c r="D15" s="180">
        <v>45017</v>
      </c>
      <c r="E15" s="181">
        <v>15.242742115706283</v>
      </c>
      <c r="F15" s="180">
        <v>56588</v>
      </c>
      <c r="G15" s="181">
        <v>18.334807557097822</v>
      </c>
      <c r="H15" s="180">
        <v>40788</v>
      </c>
      <c r="I15" s="181">
        <v>33.283013325282134</v>
      </c>
      <c r="J15" s="180">
        <v>15829</v>
      </c>
      <c r="K15" s="181">
        <v>46.220106870674805</v>
      </c>
      <c r="L15" s="180">
        <v>14727</v>
      </c>
      <c r="M15" s="181">
        <v>54.15931156222419</v>
      </c>
      <c r="N15" s="180">
        <v>16988</v>
      </c>
      <c r="O15" s="181">
        <v>64.458357047998476</v>
      </c>
      <c r="P15" s="180">
        <v>7251</v>
      </c>
      <c r="Q15" s="181">
        <v>15.307479575249635</v>
      </c>
    </row>
    <row r="16" spans="1:18">
      <c r="A16" s="61" t="s">
        <v>9</v>
      </c>
      <c r="B16" s="180">
        <v>852</v>
      </c>
      <c r="C16" s="181">
        <v>0.38915659899056798</v>
      </c>
      <c r="D16" s="180">
        <v>1006</v>
      </c>
      <c r="E16" s="181">
        <v>0.3406312852566924</v>
      </c>
      <c r="F16" s="180">
        <v>617</v>
      </c>
      <c r="G16" s="181">
        <v>0.19991122256890781</v>
      </c>
      <c r="H16" s="180">
        <v>214</v>
      </c>
      <c r="I16" s="181">
        <v>0.17462402793984447</v>
      </c>
      <c r="J16" s="180">
        <v>50</v>
      </c>
      <c r="K16" s="181">
        <v>0.14599818962244868</v>
      </c>
      <c r="L16" s="180">
        <v>30</v>
      </c>
      <c r="M16" s="181">
        <v>0.11032656663724624</v>
      </c>
      <c r="N16" s="180">
        <v>21</v>
      </c>
      <c r="O16" s="181">
        <v>7.9681274900398405E-2</v>
      </c>
      <c r="P16" s="180">
        <v>312</v>
      </c>
      <c r="Q16" s="181">
        <v>0.65865861639468848</v>
      </c>
    </row>
    <row r="17" spans="1:17">
      <c r="A17" s="61" t="s">
        <v>10</v>
      </c>
      <c r="B17" s="180">
        <v>1931</v>
      </c>
      <c r="C17" s="181">
        <v>0.88199693973097049</v>
      </c>
      <c r="D17" s="180">
        <v>1850</v>
      </c>
      <c r="E17" s="181">
        <v>0.62640942119769472</v>
      </c>
      <c r="F17" s="180">
        <v>1719</v>
      </c>
      <c r="G17" s="181">
        <v>0.55696497827544977</v>
      </c>
      <c r="H17" s="180">
        <v>336</v>
      </c>
      <c r="I17" s="181">
        <v>0.27417604386816702</v>
      </c>
      <c r="J17" s="180">
        <v>49</v>
      </c>
      <c r="K17" s="181">
        <v>0.14307822582999971</v>
      </c>
      <c r="L17" s="180">
        <v>19</v>
      </c>
      <c r="M17" s="181">
        <v>6.9873492203589294E-2</v>
      </c>
      <c r="N17" s="180">
        <v>12</v>
      </c>
      <c r="O17" s="181">
        <v>4.5532157085941952E-2</v>
      </c>
      <c r="P17" s="180">
        <v>406</v>
      </c>
      <c r="Q17" s="181">
        <v>0.85710063543667803</v>
      </c>
    </row>
    <row r="18" spans="1:17">
      <c r="A18" s="61" t="s">
        <v>11</v>
      </c>
      <c r="B18" s="180">
        <v>1607</v>
      </c>
      <c r="C18" s="181">
        <v>0.73400781053737407</v>
      </c>
      <c r="D18" s="180">
        <v>1500</v>
      </c>
      <c r="E18" s="181">
        <v>0.5078995307008336</v>
      </c>
      <c r="F18" s="180">
        <v>983</v>
      </c>
      <c r="G18" s="181">
        <v>0.31849713417380288</v>
      </c>
      <c r="H18" s="180">
        <v>237</v>
      </c>
      <c r="I18" s="181">
        <v>0.19339203094272495</v>
      </c>
      <c r="J18" s="180">
        <v>45</v>
      </c>
      <c r="K18" s="181">
        <v>0.13139837066020379</v>
      </c>
      <c r="L18" s="180">
        <v>35</v>
      </c>
      <c r="M18" s="181">
        <v>0.12871432774345395</v>
      </c>
      <c r="N18" s="180">
        <v>9</v>
      </c>
      <c r="O18" s="181">
        <v>3.414911781445646E-2</v>
      </c>
      <c r="P18" s="180">
        <v>284</v>
      </c>
      <c r="Q18" s="181">
        <v>0.59954822774388317</v>
      </c>
    </row>
    <row r="19" spans="1:17">
      <c r="A19" s="61" t="s">
        <v>12</v>
      </c>
      <c r="B19" s="180">
        <v>361</v>
      </c>
      <c r="C19" s="181">
        <v>0.1648891223422477</v>
      </c>
      <c r="D19" s="180">
        <v>375</v>
      </c>
      <c r="E19" s="181">
        <v>0.1269748826752084</v>
      </c>
      <c r="F19" s="180">
        <v>310</v>
      </c>
      <c r="G19" s="181">
        <v>0.10044161911890019</v>
      </c>
      <c r="H19" s="180">
        <v>63</v>
      </c>
      <c r="I19" s="181">
        <v>5.1408008225281313E-2</v>
      </c>
      <c r="J19" s="180">
        <v>7</v>
      </c>
      <c r="K19" s="181">
        <v>2.0439746547142815E-2</v>
      </c>
      <c r="L19" s="180">
        <v>3</v>
      </c>
      <c r="M19" s="181">
        <v>1.1032656663724626E-2</v>
      </c>
      <c r="N19" s="180">
        <v>1</v>
      </c>
      <c r="O19" s="181">
        <v>3.7943464238284954E-3</v>
      </c>
      <c r="P19" s="180">
        <v>50</v>
      </c>
      <c r="Q19" s="181">
        <v>0.10555426544786675</v>
      </c>
    </row>
    <row r="20" spans="1:17">
      <c r="A20" s="61" t="s">
        <v>13</v>
      </c>
      <c r="B20" s="180">
        <v>5434</v>
      </c>
      <c r="C20" s="181">
        <v>2.4820152099938335</v>
      </c>
      <c r="D20" s="180">
        <v>11456</v>
      </c>
      <c r="E20" s="181">
        <v>3.8789980158058333</v>
      </c>
      <c r="F20" s="180">
        <v>10306</v>
      </c>
      <c r="G20" s="181">
        <v>3.3391978278689853</v>
      </c>
      <c r="H20" s="180">
        <v>3401</v>
      </c>
      <c r="I20" s="181">
        <v>2.7752164440346312</v>
      </c>
      <c r="J20" s="180">
        <v>583</v>
      </c>
      <c r="K20" s="181">
        <v>1.7023388909977517</v>
      </c>
      <c r="L20" s="180">
        <v>296</v>
      </c>
      <c r="M20" s="181">
        <v>1.0885554574874965</v>
      </c>
      <c r="N20" s="180">
        <v>118</v>
      </c>
      <c r="O20" s="181">
        <v>0.44773287801176248</v>
      </c>
      <c r="P20" s="180">
        <v>1937</v>
      </c>
      <c r="Q20" s="181">
        <v>4.0891722434503581</v>
      </c>
    </row>
    <row r="21" spans="1:17">
      <c r="A21" s="61" t="s">
        <v>14</v>
      </c>
      <c r="B21" s="180">
        <v>3313</v>
      </c>
      <c r="C21" s="181">
        <v>1.5132345216616805</v>
      </c>
      <c r="D21" s="180">
        <v>4765</v>
      </c>
      <c r="E21" s="181">
        <v>1.6134275091929815</v>
      </c>
      <c r="F21" s="180">
        <v>3586</v>
      </c>
      <c r="G21" s="181">
        <v>1.1618827295496004</v>
      </c>
      <c r="H21" s="180">
        <v>867</v>
      </c>
      <c r="I21" s="181">
        <v>0.70747211319553815</v>
      </c>
      <c r="J21" s="180">
        <v>184</v>
      </c>
      <c r="K21" s="181">
        <v>0.53727333781061115</v>
      </c>
      <c r="L21" s="180">
        <v>77</v>
      </c>
      <c r="M21" s="181">
        <v>0.28317152103559873</v>
      </c>
      <c r="N21" s="180">
        <v>43</v>
      </c>
      <c r="O21" s="181">
        <v>0.16315689622462531</v>
      </c>
      <c r="P21" s="180">
        <v>1190</v>
      </c>
      <c r="Q21" s="181">
        <v>2.5121915176592289</v>
      </c>
    </row>
    <row r="22" spans="1:17">
      <c r="A22" s="61" t="s">
        <v>15</v>
      </c>
      <c r="B22" s="180">
        <v>533</v>
      </c>
      <c r="C22" s="181">
        <v>0.24345125265489756</v>
      </c>
      <c r="D22" s="180">
        <v>612</v>
      </c>
      <c r="E22" s="181">
        <v>0.20722300852594011</v>
      </c>
      <c r="F22" s="180">
        <v>487</v>
      </c>
      <c r="G22" s="181">
        <v>0.15779054358356256</v>
      </c>
      <c r="H22" s="180">
        <v>90</v>
      </c>
      <c r="I22" s="181">
        <v>7.3440011750401879E-2</v>
      </c>
      <c r="J22" s="180">
        <v>14</v>
      </c>
      <c r="K22" s="181">
        <v>4.0879493094285631E-2</v>
      </c>
      <c r="L22" s="180">
        <v>9</v>
      </c>
      <c r="M22" s="181">
        <v>3.3097969991173877E-2</v>
      </c>
      <c r="N22" s="180">
        <v>2</v>
      </c>
      <c r="O22" s="181">
        <v>7.5886928476569908E-3</v>
      </c>
      <c r="P22" s="180">
        <v>284</v>
      </c>
      <c r="Q22" s="181">
        <v>0.59954822774388317</v>
      </c>
    </row>
    <row r="23" spans="1:17">
      <c r="A23" s="61"/>
      <c r="B23" s="180"/>
      <c r="C23" s="181"/>
      <c r="D23" s="180"/>
      <c r="E23" s="181"/>
      <c r="F23" s="180"/>
      <c r="G23" s="181"/>
      <c r="H23" s="180"/>
      <c r="I23" s="181"/>
      <c r="J23" s="180"/>
      <c r="K23" s="181"/>
      <c r="L23" s="180"/>
      <c r="M23" s="181"/>
      <c r="N23" s="180"/>
      <c r="O23" s="181"/>
      <c r="P23" s="180"/>
      <c r="Q23" s="181"/>
    </row>
    <row r="24" spans="1:17" ht="27.75" customHeight="1">
      <c r="A24" s="80" t="s">
        <v>16</v>
      </c>
      <c r="B24" s="178">
        <v>22820</v>
      </c>
      <c r="C24" s="179">
        <v>10.423184963573663</v>
      </c>
      <c r="D24" s="178">
        <v>23318</v>
      </c>
      <c r="E24" s="179">
        <v>7.8954675045880256</v>
      </c>
      <c r="F24" s="178">
        <v>23315</v>
      </c>
      <c r="G24" s="179">
        <v>7.5541817734101873</v>
      </c>
      <c r="H24" s="178">
        <v>6028</v>
      </c>
      <c r="I24" s="179">
        <v>4.918848787015806</v>
      </c>
      <c r="J24" s="178">
        <v>1223</v>
      </c>
      <c r="K24" s="179">
        <v>3.5711157181650943</v>
      </c>
      <c r="L24" s="178">
        <v>707</v>
      </c>
      <c r="M24" s="179">
        <v>2.6000294204177701</v>
      </c>
      <c r="N24" s="178">
        <v>423</v>
      </c>
      <c r="O24" s="179">
        <v>1.6050085372794536</v>
      </c>
      <c r="P24" s="178">
        <v>4385</v>
      </c>
      <c r="Q24" s="179">
        <v>9.2571090797779139</v>
      </c>
    </row>
    <row r="25" spans="1:17">
      <c r="A25" s="61" t="s">
        <v>17</v>
      </c>
      <c r="B25" s="180">
        <v>1022</v>
      </c>
      <c r="C25" s="181">
        <v>0.4668052161600475</v>
      </c>
      <c r="D25" s="180">
        <v>1131</v>
      </c>
      <c r="E25" s="181">
        <v>0.38295624614842855</v>
      </c>
      <c r="F25" s="180">
        <v>1004</v>
      </c>
      <c r="G25" s="181">
        <v>0.32530124385605097</v>
      </c>
      <c r="H25" s="180">
        <v>295</v>
      </c>
      <c r="I25" s="181">
        <v>0.24072003851520618</v>
      </c>
      <c r="J25" s="180">
        <v>43</v>
      </c>
      <c r="K25" s="181">
        <v>0.12555844307530586</v>
      </c>
      <c r="L25" s="180">
        <v>22</v>
      </c>
      <c r="M25" s="181">
        <v>8.0906148867313926E-2</v>
      </c>
      <c r="N25" s="180">
        <v>14</v>
      </c>
      <c r="O25" s="181">
        <v>5.3120849933598939E-2</v>
      </c>
      <c r="P25" s="180">
        <v>155</v>
      </c>
      <c r="Q25" s="181">
        <v>0.32721822288838692</v>
      </c>
    </row>
    <row r="26" spans="1:17">
      <c r="A26" s="61" t="s">
        <v>18</v>
      </c>
      <c r="B26" s="180">
        <v>1547</v>
      </c>
      <c r="C26" s="181">
        <v>0.70660241624226372</v>
      </c>
      <c r="D26" s="180">
        <v>1312</v>
      </c>
      <c r="E26" s="181">
        <v>0.44424278951966251</v>
      </c>
      <c r="F26" s="180">
        <v>1338</v>
      </c>
      <c r="G26" s="181">
        <v>0.43351898832609181</v>
      </c>
      <c r="H26" s="180">
        <v>325</v>
      </c>
      <c r="I26" s="181">
        <v>0.26520004243200679</v>
      </c>
      <c r="J26" s="180">
        <v>37</v>
      </c>
      <c r="K26" s="181">
        <v>0.10803866032061203</v>
      </c>
      <c r="L26" s="180">
        <v>16</v>
      </c>
      <c r="M26" s="181">
        <v>5.8840835539864661E-2</v>
      </c>
      <c r="N26" s="180">
        <v>11</v>
      </c>
      <c r="O26" s="181">
        <v>4.1737810662113448E-2</v>
      </c>
      <c r="P26" s="180">
        <v>418</v>
      </c>
      <c r="Q26" s="181">
        <v>0.88243365914416594</v>
      </c>
    </row>
    <row r="27" spans="1:17">
      <c r="A27" s="61" t="s">
        <v>19</v>
      </c>
      <c r="B27" s="180">
        <v>1828</v>
      </c>
      <c r="C27" s="181">
        <v>0.83495101285769746</v>
      </c>
      <c r="D27" s="180">
        <v>1402</v>
      </c>
      <c r="E27" s="181">
        <v>0.47471676136171248</v>
      </c>
      <c r="F27" s="180">
        <v>1392</v>
      </c>
      <c r="G27" s="181">
        <v>0.45101527036615829</v>
      </c>
      <c r="H27" s="180">
        <v>270</v>
      </c>
      <c r="I27" s="181">
        <v>0.22032003525120561</v>
      </c>
      <c r="J27" s="180">
        <v>44</v>
      </c>
      <c r="K27" s="181">
        <v>0.12847840686775483</v>
      </c>
      <c r="L27" s="180">
        <v>37</v>
      </c>
      <c r="M27" s="181">
        <v>0.13606943218593706</v>
      </c>
      <c r="N27" s="180">
        <v>16</v>
      </c>
      <c r="O27" s="181">
        <v>6.0709542781255926E-2</v>
      </c>
      <c r="P27" s="180">
        <v>233</v>
      </c>
      <c r="Q27" s="181">
        <v>0.49188287698705901</v>
      </c>
    </row>
    <row r="28" spans="1:17">
      <c r="A28" s="61" t="s">
        <v>20</v>
      </c>
      <c r="B28" s="180">
        <v>1803</v>
      </c>
      <c r="C28" s="181">
        <v>0.82353209856806819</v>
      </c>
      <c r="D28" s="180">
        <v>1537</v>
      </c>
      <c r="E28" s="181">
        <v>0.52042771912478758</v>
      </c>
      <c r="F28" s="180">
        <v>1380</v>
      </c>
      <c r="G28" s="181">
        <v>0.44712720769058795</v>
      </c>
      <c r="H28" s="180">
        <v>371</v>
      </c>
      <c r="I28" s="181">
        <v>0.30273604843776775</v>
      </c>
      <c r="J28" s="180">
        <v>97</v>
      </c>
      <c r="K28" s="181">
        <v>0.2832364878675504</v>
      </c>
      <c r="L28" s="180">
        <v>55</v>
      </c>
      <c r="M28" s="181">
        <v>0.20226537216828477</v>
      </c>
      <c r="N28" s="180">
        <v>51</v>
      </c>
      <c r="O28" s="181">
        <v>0.19351166761525329</v>
      </c>
      <c r="P28" s="180">
        <v>636</v>
      </c>
      <c r="Q28" s="181">
        <v>1.342650256496865</v>
      </c>
    </row>
    <row r="29" spans="1:17">
      <c r="A29" s="61" t="s">
        <v>21</v>
      </c>
      <c r="B29" s="180">
        <v>1426</v>
      </c>
      <c r="C29" s="181">
        <v>0.65133487108045773</v>
      </c>
      <c r="D29" s="180">
        <v>1486</v>
      </c>
      <c r="E29" s="181">
        <v>0.50315913508095922</v>
      </c>
      <c r="F29" s="180">
        <v>1584</v>
      </c>
      <c r="G29" s="181">
        <v>0.51322427317528363</v>
      </c>
      <c r="H29" s="180">
        <v>323</v>
      </c>
      <c r="I29" s="181">
        <v>0.26356804217088675</v>
      </c>
      <c r="J29" s="180">
        <v>56</v>
      </c>
      <c r="K29" s="181">
        <v>0.16351797237714252</v>
      </c>
      <c r="L29" s="180">
        <v>40</v>
      </c>
      <c r="M29" s="181">
        <v>0.14710208884966167</v>
      </c>
      <c r="N29" s="180">
        <v>20</v>
      </c>
      <c r="O29" s="181">
        <v>7.5886928476569915E-2</v>
      </c>
      <c r="P29" s="180">
        <v>215</v>
      </c>
      <c r="Q29" s="181">
        <v>0.45388334142582698</v>
      </c>
    </row>
    <row r="30" spans="1:17">
      <c r="A30" s="61" t="s">
        <v>22</v>
      </c>
      <c r="B30" s="180">
        <v>466</v>
      </c>
      <c r="C30" s="181">
        <v>0.21284856235869093</v>
      </c>
      <c r="D30" s="180">
        <v>393</v>
      </c>
      <c r="E30" s="181">
        <v>0.13306967704361841</v>
      </c>
      <c r="F30" s="180">
        <v>378</v>
      </c>
      <c r="G30" s="181">
        <v>0.1224739742804654</v>
      </c>
      <c r="H30" s="180">
        <v>90</v>
      </c>
      <c r="I30" s="181">
        <v>7.3440011750401879E-2</v>
      </c>
      <c r="J30" s="180">
        <v>16</v>
      </c>
      <c r="K30" s="181">
        <v>4.6719420679183575E-2</v>
      </c>
      <c r="L30" s="180">
        <v>12</v>
      </c>
      <c r="M30" s="181">
        <v>4.4130626654898503E-2</v>
      </c>
      <c r="N30" s="180">
        <v>4</v>
      </c>
      <c r="O30" s="181">
        <v>1.5177385695313982E-2</v>
      </c>
      <c r="P30" s="180">
        <v>36</v>
      </c>
      <c r="Q30" s="181">
        <v>7.5999071122464054E-2</v>
      </c>
    </row>
    <row r="31" spans="1:17">
      <c r="A31" s="61" t="s">
        <v>23</v>
      </c>
      <c r="B31" s="180">
        <v>1462</v>
      </c>
      <c r="C31" s="181">
        <v>0.66777810765752388</v>
      </c>
      <c r="D31" s="180">
        <v>1299</v>
      </c>
      <c r="E31" s="181">
        <v>0.43984099358692197</v>
      </c>
      <c r="F31" s="180">
        <v>1336</v>
      </c>
      <c r="G31" s="181">
        <v>0.43287097788016343</v>
      </c>
      <c r="H31" s="180">
        <v>312</v>
      </c>
      <c r="I31" s="181">
        <v>0.25459204073472652</v>
      </c>
      <c r="J31" s="180">
        <v>37</v>
      </c>
      <c r="K31" s="181">
        <v>0.10803866032061203</v>
      </c>
      <c r="L31" s="180">
        <v>12</v>
      </c>
      <c r="M31" s="181">
        <v>4.4130626654898503E-2</v>
      </c>
      <c r="N31" s="180">
        <v>11</v>
      </c>
      <c r="O31" s="181">
        <v>4.1737810662113448E-2</v>
      </c>
      <c r="P31" s="180">
        <v>133</v>
      </c>
      <c r="Q31" s="181">
        <v>0.28077434609132557</v>
      </c>
    </row>
    <row r="32" spans="1:17">
      <c r="A32" s="61" t="s">
        <v>24</v>
      </c>
      <c r="B32" s="180">
        <v>581</v>
      </c>
      <c r="C32" s="181">
        <v>0.26537556809098589</v>
      </c>
      <c r="D32" s="180">
        <v>631</v>
      </c>
      <c r="E32" s="181">
        <v>0.213656402581484</v>
      </c>
      <c r="F32" s="180">
        <v>607</v>
      </c>
      <c r="G32" s="181">
        <v>0.19667117033926587</v>
      </c>
      <c r="H32" s="180">
        <v>175</v>
      </c>
      <c r="I32" s="181">
        <v>0.14280002284800367</v>
      </c>
      <c r="J32" s="180">
        <v>24</v>
      </c>
      <c r="K32" s="181">
        <v>7.0079131018775373E-2</v>
      </c>
      <c r="L32" s="180">
        <v>11</v>
      </c>
      <c r="M32" s="181">
        <v>4.0453074433656963E-2</v>
      </c>
      <c r="N32" s="180">
        <v>9</v>
      </c>
      <c r="O32" s="181">
        <v>3.414911781445646E-2</v>
      </c>
      <c r="P32" s="180">
        <v>62</v>
      </c>
      <c r="Q32" s="181">
        <v>0.13088728915535477</v>
      </c>
    </row>
    <row r="33" spans="1:17">
      <c r="A33" s="61" t="s">
        <v>25</v>
      </c>
      <c r="B33" s="180">
        <v>880</v>
      </c>
      <c r="C33" s="181">
        <v>0.51449652422518577</v>
      </c>
      <c r="D33" s="180">
        <v>746</v>
      </c>
      <c r="E33" s="181">
        <v>0.3267401320976191</v>
      </c>
      <c r="F33" s="180">
        <v>628</v>
      </c>
      <c r="G33" s="181">
        <v>0.26533267986006659</v>
      </c>
      <c r="H33" s="180">
        <v>112</v>
      </c>
      <c r="I33" s="181">
        <v>0.11854109777523761</v>
      </c>
      <c r="J33" s="180">
        <v>16</v>
      </c>
      <c r="K33" s="181">
        <v>5.9846642977370489E-2</v>
      </c>
      <c r="L33" s="180">
        <v>10</v>
      </c>
      <c r="M33" s="181">
        <v>4.6202180742931066E-2</v>
      </c>
      <c r="N33" s="180">
        <v>3</v>
      </c>
      <c r="O33" s="181">
        <v>1.3727464079802323E-2</v>
      </c>
      <c r="P33" s="180">
        <v>191</v>
      </c>
      <c r="Q33" s="181">
        <v>0.49580769929652418</v>
      </c>
    </row>
    <row r="34" spans="1:17">
      <c r="A34" s="61" t="s">
        <v>26</v>
      </c>
      <c r="B34" s="180">
        <v>797</v>
      </c>
      <c r="C34" s="181">
        <v>0.36403498755338343</v>
      </c>
      <c r="D34" s="180">
        <v>471</v>
      </c>
      <c r="E34" s="181">
        <v>0.15948045264006175</v>
      </c>
      <c r="F34" s="180">
        <v>456</v>
      </c>
      <c r="G34" s="181">
        <v>0.14774638167167256</v>
      </c>
      <c r="H34" s="180">
        <v>78</v>
      </c>
      <c r="I34" s="181">
        <v>6.364801018368163E-2</v>
      </c>
      <c r="J34" s="180">
        <v>4</v>
      </c>
      <c r="K34" s="181">
        <v>1.1679855169795894E-2</v>
      </c>
      <c r="L34" s="180">
        <v>4</v>
      </c>
      <c r="M34" s="181">
        <v>1.4710208884966165E-2</v>
      </c>
      <c r="N34" s="180">
        <v>3</v>
      </c>
      <c r="O34" s="181">
        <v>1.1383039271485488E-2</v>
      </c>
      <c r="P34" s="180">
        <v>134</v>
      </c>
      <c r="Q34" s="181">
        <v>0.28288543140028288</v>
      </c>
    </row>
    <row r="35" spans="1:17">
      <c r="A35" s="61" t="s">
        <v>27</v>
      </c>
      <c r="B35" s="180">
        <v>487</v>
      </c>
      <c r="C35" s="181">
        <v>0.22244045036197957</v>
      </c>
      <c r="D35" s="180">
        <v>622</v>
      </c>
      <c r="E35" s="181">
        <v>0.21060900539727903</v>
      </c>
      <c r="F35" s="180">
        <v>573</v>
      </c>
      <c r="G35" s="181">
        <v>0.18565499275848327</v>
      </c>
      <c r="H35" s="180">
        <v>104</v>
      </c>
      <c r="I35" s="181">
        <v>8.4864013578242178E-2</v>
      </c>
      <c r="J35" s="180">
        <v>17</v>
      </c>
      <c r="K35" s="181">
        <v>4.9639384471632554E-2</v>
      </c>
      <c r="L35" s="180">
        <v>7</v>
      </c>
      <c r="M35" s="181">
        <v>2.5742865548690791E-2</v>
      </c>
      <c r="N35" s="180">
        <v>10</v>
      </c>
      <c r="O35" s="181">
        <v>3.7943464238284957E-2</v>
      </c>
      <c r="P35" s="180">
        <v>78</v>
      </c>
      <c r="Q35" s="181">
        <v>0.16466465409867212</v>
      </c>
    </row>
    <row r="36" spans="1:17">
      <c r="A36" s="61" t="s">
        <v>28</v>
      </c>
      <c r="B36" s="180">
        <v>1162</v>
      </c>
      <c r="C36" s="181">
        <v>0.53075113618197178</v>
      </c>
      <c r="D36" s="180">
        <v>718</v>
      </c>
      <c r="E36" s="181">
        <v>0.24311457536213238</v>
      </c>
      <c r="F36" s="180">
        <v>761</v>
      </c>
      <c r="G36" s="181">
        <v>0.24656797467575178</v>
      </c>
      <c r="H36" s="180">
        <v>140</v>
      </c>
      <c r="I36" s="181">
        <v>0.11424001827840292</v>
      </c>
      <c r="J36" s="180">
        <v>22</v>
      </c>
      <c r="K36" s="181">
        <v>6.4239203433877415E-2</v>
      </c>
      <c r="L36" s="180">
        <v>8</v>
      </c>
      <c r="M36" s="181">
        <v>2.942041776993233E-2</v>
      </c>
      <c r="N36" s="180">
        <v>5</v>
      </c>
      <c r="O36" s="181">
        <v>1.8971732119142479E-2</v>
      </c>
      <c r="P36" s="180">
        <v>140</v>
      </c>
      <c r="Q36" s="181">
        <v>0.29555194325402689</v>
      </c>
    </row>
    <row r="37" spans="1:17">
      <c r="A37" s="61" t="s">
        <v>29</v>
      </c>
      <c r="B37" s="180">
        <v>293</v>
      </c>
      <c r="C37" s="181">
        <v>0.13382967547445587</v>
      </c>
      <c r="D37" s="180">
        <v>284</v>
      </c>
      <c r="E37" s="181">
        <v>9.6162311146024498E-2</v>
      </c>
      <c r="F37" s="180">
        <v>321</v>
      </c>
      <c r="G37" s="181">
        <v>0.10400567657150633</v>
      </c>
      <c r="H37" s="180">
        <v>85</v>
      </c>
      <c r="I37" s="181">
        <v>6.9360011097601773E-2</v>
      </c>
      <c r="J37" s="180">
        <v>13</v>
      </c>
      <c r="K37" s="181">
        <v>3.7959529301836659E-2</v>
      </c>
      <c r="L37" s="180">
        <v>6</v>
      </c>
      <c r="M37" s="181">
        <v>2.2065313327449251E-2</v>
      </c>
      <c r="N37" s="180">
        <v>2</v>
      </c>
      <c r="O37" s="181">
        <v>7.5886928476569908E-3</v>
      </c>
      <c r="P37" s="180">
        <v>70</v>
      </c>
      <c r="Q37" s="181">
        <v>0.14777597162701345</v>
      </c>
    </row>
    <row r="38" spans="1:17">
      <c r="A38" s="61" t="s">
        <v>30</v>
      </c>
      <c r="B38" s="180">
        <v>2542</v>
      </c>
      <c r="C38" s="181">
        <v>1.1610752049695114</v>
      </c>
      <c r="D38" s="180">
        <v>4815</v>
      </c>
      <c r="E38" s="181">
        <v>1.6303574935496761</v>
      </c>
      <c r="F38" s="180">
        <v>5384</v>
      </c>
      <c r="G38" s="181">
        <v>1.7444441204392216</v>
      </c>
      <c r="H38" s="180">
        <v>1889</v>
      </c>
      <c r="I38" s="181">
        <v>1.5414242466278796</v>
      </c>
      <c r="J38" s="180">
        <v>509</v>
      </c>
      <c r="K38" s="181">
        <v>1.4862615703565276</v>
      </c>
      <c r="L38" s="180">
        <v>311</v>
      </c>
      <c r="M38" s="181">
        <v>1.1437187408061193</v>
      </c>
      <c r="N38" s="180">
        <v>179</v>
      </c>
      <c r="O38" s="181">
        <v>0.6791880098653007</v>
      </c>
      <c r="P38" s="180">
        <v>623</v>
      </c>
      <c r="Q38" s="181">
        <v>1.3152061474804198</v>
      </c>
    </row>
    <row r="39" spans="1:17">
      <c r="A39" s="61" t="s">
        <v>31</v>
      </c>
      <c r="B39" s="180">
        <v>307</v>
      </c>
      <c r="C39" s="181">
        <v>0.14022426747664832</v>
      </c>
      <c r="D39" s="180">
        <v>356</v>
      </c>
      <c r="E39" s="181">
        <v>0.1205414886196645</v>
      </c>
      <c r="F39" s="180">
        <v>305</v>
      </c>
      <c r="G39" s="181">
        <v>9.8821593004079222E-2</v>
      </c>
      <c r="H39" s="180">
        <v>62</v>
      </c>
      <c r="I39" s="181">
        <v>5.0592008094721301E-2</v>
      </c>
      <c r="J39" s="180">
        <v>12</v>
      </c>
      <c r="K39" s="181">
        <v>3.5039565509387686E-2</v>
      </c>
      <c r="L39" s="180">
        <v>1</v>
      </c>
      <c r="M39" s="181">
        <v>3.6775522212415413E-3</v>
      </c>
      <c r="N39" s="180">
        <v>0</v>
      </c>
      <c r="O39" s="181">
        <v>0</v>
      </c>
      <c r="P39" s="180">
        <v>61</v>
      </c>
      <c r="Q39" s="181">
        <v>0.12877620384639743</v>
      </c>
    </row>
    <row r="40" spans="1:17">
      <c r="A40" s="61" t="s">
        <v>32</v>
      </c>
      <c r="B40" s="180">
        <v>786</v>
      </c>
      <c r="C40" s="181">
        <v>0.35901066526594649</v>
      </c>
      <c r="D40" s="180">
        <v>848</v>
      </c>
      <c r="E40" s="181">
        <v>0.28713253468953792</v>
      </c>
      <c r="F40" s="180">
        <v>749</v>
      </c>
      <c r="G40" s="181">
        <v>0.24267991200018144</v>
      </c>
      <c r="H40" s="180">
        <v>149</v>
      </c>
      <c r="I40" s="181">
        <v>0.1215840194534431</v>
      </c>
      <c r="J40" s="180">
        <v>21</v>
      </c>
      <c r="K40" s="181">
        <v>6.131923964142845E-2</v>
      </c>
      <c r="L40" s="180">
        <v>8</v>
      </c>
      <c r="M40" s="181">
        <v>2.942041776993233E-2</v>
      </c>
      <c r="N40" s="180">
        <v>7</v>
      </c>
      <c r="O40" s="181">
        <v>2.6560424966799469E-2</v>
      </c>
      <c r="P40" s="180">
        <v>178</v>
      </c>
      <c r="Q40" s="181">
        <v>0.37577318499440565</v>
      </c>
    </row>
    <row r="41" spans="1:17">
      <c r="A41" s="61" t="s">
        <v>33</v>
      </c>
      <c r="B41" s="180">
        <v>570</v>
      </c>
      <c r="C41" s="181">
        <v>0.26035124580354896</v>
      </c>
      <c r="D41" s="180">
        <v>495</v>
      </c>
      <c r="E41" s="181">
        <v>0.16760684513127511</v>
      </c>
      <c r="F41" s="180">
        <v>408</v>
      </c>
      <c r="G41" s="181">
        <v>0.13219413096939123</v>
      </c>
      <c r="H41" s="180">
        <v>132</v>
      </c>
      <c r="I41" s="181">
        <v>0.10771201723392275</v>
      </c>
      <c r="J41" s="180">
        <v>19</v>
      </c>
      <c r="K41" s="181">
        <v>5.5479312056530498E-2</v>
      </c>
      <c r="L41" s="180">
        <v>16</v>
      </c>
      <c r="M41" s="181">
        <v>5.8840835539864661E-2</v>
      </c>
      <c r="N41" s="180">
        <v>9</v>
      </c>
      <c r="O41" s="181">
        <v>3.414911781445646E-2</v>
      </c>
      <c r="P41" s="180">
        <v>67</v>
      </c>
      <c r="Q41" s="181">
        <v>0.14144271570014144</v>
      </c>
    </row>
    <row r="42" spans="1:17">
      <c r="A42" s="61" t="s">
        <v>34</v>
      </c>
      <c r="B42" s="180">
        <v>432</v>
      </c>
      <c r="C42" s="181">
        <v>0.19731883892479501</v>
      </c>
      <c r="D42" s="180">
        <v>398</v>
      </c>
      <c r="E42" s="181">
        <v>0.13476267547928786</v>
      </c>
      <c r="F42" s="180">
        <v>401</v>
      </c>
      <c r="G42" s="181">
        <v>0.12992609440864186</v>
      </c>
      <c r="H42" s="180">
        <v>73</v>
      </c>
      <c r="I42" s="181">
        <v>5.9568009530881524E-2</v>
      </c>
      <c r="J42" s="180">
        <v>10</v>
      </c>
      <c r="K42" s="181">
        <v>2.9199637924489735E-2</v>
      </c>
      <c r="L42" s="180">
        <v>1</v>
      </c>
      <c r="M42" s="181">
        <v>3.6775522212415413E-3</v>
      </c>
      <c r="N42" s="180">
        <v>1</v>
      </c>
      <c r="O42" s="181">
        <v>3.7943464238284954E-3</v>
      </c>
      <c r="P42" s="180">
        <v>108</v>
      </c>
      <c r="Q42" s="181">
        <v>0.22799721336739218</v>
      </c>
    </row>
    <row r="43" spans="1:17">
      <c r="A43" s="61" t="s">
        <v>35</v>
      </c>
      <c r="B43" s="180">
        <v>791</v>
      </c>
      <c r="C43" s="181">
        <v>0.36129444812387235</v>
      </c>
      <c r="D43" s="180">
        <v>868</v>
      </c>
      <c r="E43" s="181">
        <v>0.29390452843221571</v>
      </c>
      <c r="F43" s="180">
        <v>834</v>
      </c>
      <c r="G43" s="181">
        <v>0.27022035595213795</v>
      </c>
      <c r="H43" s="180">
        <v>203</v>
      </c>
      <c r="I43" s="181">
        <v>0.16564802650368424</v>
      </c>
      <c r="J43" s="180">
        <v>37</v>
      </c>
      <c r="K43" s="181">
        <v>0.10803866032061203</v>
      </c>
      <c r="L43" s="180">
        <v>19</v>
      </c>
      <c r="M43" s="181">
        <v>6.9873492203589294E-2</v>
      </c>
      <c r="N43" s="180">
        <v>10</v>
      </c>
      <c r="O43" s="181">
        <v>3.7943464238284957E-2</v>
      </c>
      <c r="P43" s="180">
        <v>178</v>
      </c>
      <c r="Q43" s="181">
        <v>0.37577318499440565</v>
      </c>
    </row>
    <row r="44" spans="1:17">
      <c r="A44" s="61" t="s">
        <v>36</v>
      </c>
      <c r="B44" s="180">
        <v>306</v>
      </c>
      <c r="C44" s="181">
        <v>0.13976751090506315</v>
      </c>
      <c r="D44" s="180">
        <v>289</v>
      </c>
      <c r="E44" s="181">
        <v>9.7855309581693944E-2</v>
      </c>
      <c r="F44" s="180">
        <v>211</v>
      </c>
      <c r="G44" s="181">
        <v>6.8365102045444978E-2</v>
      </c>
      <c r="H44" s="180">
        <v>39</v>
      </c>
      <c r="I44" s="181">
        <v>3.1824005091840815E-2</v>
      </c>
      <c r="J44" s="180">
        <v>6</v>
      </c>
      <c r="K44" s="181">
        <v>1.7519782754693843E-2</v>
      </c>
      <c r="L44" s="180">
        <v>2</v>
      </c>
      <c r="M44" s="181">
        <v>7.3551044424830826E-3</v>
      </c>
      <c r="N44" s="180">
        <v>2</v>
      </c>
      <c r="O44" s="181">
        <v>7.5886928476569908E-3</v>
      </c>
      <c r="P44" s="180">
        <v>75</v>
      </c>
      <c r="Q44" s="181">
        <v>0.15833139817180011</v>
      </c>
    </row>
    <row r="45" spans="1:17">
      <c r="A45" s="61" t="s">
        <v>37</v>
      </c>
      <c r="B45" s="180">
        <v>224</v>
      </c>
      <c r="C45" s="181">
        <v>0.1023134720350789</v>
      </c>
      <c r="D45" s="180">
        <v>286</v>
      </c>
      <c r="E45" s="181">
        <v>9.6839510520292285E-2</v>
      </c>
      <c r="F45" s="180">
        <v>260</v>
      </c>
      <c r="G45" s="181">
        <v>8.4241357970690489E-2</v>
      </c>
      <c r="H45" s="180">
        <v>64</v>
      </c>
      <c r="I45" s="181">
        <v>5.2224008355841331E-2</v>
      </c>
      <c r="J45" s="180">
        <v>15</v>
      </c>
      <c r="K45" s="181">
        <v>4.3799456886734603E-2</v>
      </c>
      <c r="L45" s="180">
        <v>2</v>
      </c>
      <c r="M45" s="181">
        <v>7.3551044424830826E-3</v>
      </c>
      <c r="N45" s="180">
        <v>4</v>
      </c>
      <c r="O45" s="181">
        <v>1.5177385695313982E-2</v>
      </c>
      <c r="P45" s="180">
        <v>41</v>
      </c>
      <c r="Q45" s="181">
        <v>8.6554497667250735E-2</v>
      </c>
    </row>
    <row r="46" spans="1:17">
      <c r="A46" s="61" t="s">
        <v>38</v>
      </c>
      <c r="B46" s="180">
        <v>581</v>
      </c>
      <c r="C46" s="181">
        <v>0.26537556809098589</v>
      </c>
      <c r="D46" s="180">
        <v>471</v>
      </c>
      <c r="E46" s="181">
        <v>0.15948045264006175</v>
      </c>
      <c r="F46" s="180">
        <v>437</v>
      </c>
      <c r="G46" s="181">
        <v>0.14159028243535285</v>
      </c>
      <c r="H46" s="180">
        <v>84</v>
      </c>
      <c r="I46" s="181">
        <v>6.8544010967041755E-2</v>
      </c>
      <c r="J46" s="180">
        <v>14</v>
      </c>
      <c r="K46" s="181">
        <v>4.0879493094285631E-2</v>
      </c>
      <c r="L46" s="180">
        <v>7</v>
      </c>
      <c r="M46" s="181">
        <v>2.5742865548690791E-2</v>
      </c>
      <c r="N46" s="180">
        <v>7</v>
      </c>
      <c r="O46" s="181">
        <v>2.6560424966799469E-2</v>
      </c>
      <c r="P46" s="180">
        <v>103</v>
      </c>
      <c r="Q46" s="181">
        <v>0.21744178682260551</v>
      </c>
    </row>
    <row r="47" spans="1:17">
      <c r="A47" s="61" t="s">
        <v>39</v>
      </c>
      <c r="B47" s="180">
        <v>347</v>
      </c>
      <c r="C47" s="181">
        <v>0.15849453034005526</v>
      </c>
      <c r="D47" s="180">
        <v>355</v>
      </c>
      <c r="E47" s="181">
        <v>0.12020288893253063</v>
      </c>
      <c r="F47" s="180">
        <v>422</v>
      </c>
      <c r="G47" s="181">
        <v>0.13673020409088996</v>
      </c>
      <c r="H47" s="180">
        <v>87</v>
      </c>
      <c r="I47" s="181">
        <v>7.099201135872181E-2</v>
      </c>
      <c r="J47" s="180">
        <v>15</v>
      </c>
      <c r="K47" s="181">
        <v>4.3799456886734603E-2</v>
      </c>
      <c r="L47" s="180">
        <v>3</v>
      </c>
      <c r="M47" s="181">
        <v>1.1032656663724626E-2</v>
      </c>
      <c r="N47" s="180">
        <v>0</v>
      </c>
      <c r="O47" s="181">
        <v>0</v>
      </c>
      <c r="P47" s="180">
        <v>56</v>
      </c>
      <c r="Q47" s="181">
        <v>0.11822077730161075</v>
      </c>
    </row>
    <row r="48" spans="1:17">
      <c r="A48" s="61" t="s">
        <v>40</v>
      </c>
      <c r="B48" s="180">
        <v>2180</v>
      </c>
      <c r="C48" s="181">
        <v>0.99572932605567865</v>
      </c>
      <c r="D48" s="180">
        <v>2105</v>
      </c>
      <c r="E48" s="181">
        <v>0.71275234141683652</v>
      </c>
      <c r="F48" s="180">
        <v>2146</v>
      </c>
      <c r="G48" s="181">
        <v>0.69531520848116068</v>
      </c>
      <c r="H48" s="180">
        <v>566</v>
      </c>
      <c r="I48" s="181">
        <v>0.46185607389697186</v>
      </c>
      <c r="J48" s="180">
        <v>139</v>
      </c>
      <c r="K48" s="181">
        <v>0.40587496715040733</v>
      </c>
      <c r="L48" s="180">
        <v>97</v>
      </c>
      <c r="M48" s="181">
        <v>0.35672256546042957</v>
      </c>
      <c r="N48" s="180">
        <v>45</v>
      </c>
      <c r="O48" s="181">
        <v>0.17074558907228229</v>
      </c>
      <c r="P48" s="180">
        <v>394</v>
      </c>
      <c r="Q48" s="181">
        <v>0.83176761172919</v>
      </c>
    </row>
    <row r="49" spans="1:17">
      <c r="A49" s="61"/>
      <c r="B49" s="180"/>
      <c r="C49" s="181"/>
      <c r="D49" s="180"/>
      <c r="E49" s="181"/>
      <c r="F49" s="180"/>
      <c r="G49" s="181"/>
      <c r="H49" s="180"/>
      <c r="I49" s="181"/>
      <c r="J49" s="180"/>
      <c r="K49" s="181"/>
      <c r="L49" s="180"/>
      <c r="M49" s="181"/>
      <c r="N49" s="180"/>
      <c r="O49" s="181"/>
      <c r="P49" s="180"/>
      <c r="Q49" s="181"/>
    </row>
    <row r="50" spans="1:17" ht="26.25" customHeight="1">
      <c r="A50" s="80" t="s">
        <v>41</v>
      </c>
      <c r="B50" s="178">
        <v>47894</v>
      </c>
      <c r="C50" s="179">
        <v>21.875899239500306</v>
      </c>
      <c r="D50" s="178">
        <v>67018</v>
      </c>
      <c r="E50" s="179">
        <v>22.69227383233898</v>
      </c>
      <c r="F50" s="178">
        <v>71953</v>
      </c>
      <c r="G50" s="179">
        <v>23.313147807942663</v>
      </c>
      <c r="H50" s="178">
        <v>28067</v>
      </c>
      <c r="I50" s="179">
        <v>22.902675664428106</v>
      </c>
      <c r="J50" s="178">
        <v>7512</v>
      </c>
      <c r="K50" s="179">
        <v>21.934768008876691</v>
      </c>
      <c r="L50" s="178">
        <v>5548</v>
      </c>
      <c r="M50" s="179">
        <v>20.403059723448074</v>
      </c>
      <c r="N50" s="178">
        <v>4501</v>
      </c>
      <c r="O50" s="179">
        <v>17.078353253652061</v>
      </c>
      <c r="P50" s="178">
        <v>8846</v>
      </c>
      <c r="Q50" s="179">
        <v>18.674660643036585</v>
      </c>
    </row>
    <row r="51" spans="1:17">
      <c r="A51" s="81" t="s">
        <v>42</v>
      </c>
      <c r="B51" s="180">
        <v>2232</v>
      </c>
      <c r="C51" s="181">
        <v>1.0194806677781076</v>
      </c>
      <c r="D51" s="180">
        <v>2384</v>
      </c>
      <c r="E51" s="181">
        <v>0.8072216541271916</v>
      </c>
      <c r="F51" s="180">
        <v>2243</v>
      </c>
      <c r="G51" s="181">
        <v>0.72674371510868752</v>
      </c>
      <c r="H51" s="180">
        <v>522</v>
      </c>
      <c r="I51" s="181">
        <v>0.42595206815233094</v>
      </c>
      <c r="J51" s="180">
        <v>116</v>
      </c>
      <c r="K51" s="181">
        <v>0.33871579992408096</v>
      </c>
      <c r="L51" s="180">
        <v>62</v>
      </c>
      <c r="M51" s="181">
        <v>0.22800823771697556</v>
      </c>
      <c r="N51" s="180">
        <v>24</v>
      </c>
      <c r="O51" s="181">
        <v>9.1064314171883903E-2</v>
      </c>
      <c r="P51" s="180">
        <v>429</v>
      </c>
      <c r="Q51" s="181">
        <v>0.90565559754269676</v>
      </c>
    </row>
    <row r="52" spans="1:17">
      <c r="A52" s="81" t="s">
        <v>43</v>
      </c>
      <c r="B52" s="180">
        <v>1812</v>
      </c>
      <c r="C52" s="181">
        <v>0.82764290771233473</v>
      </c>
      <c r="D52" s="180">
        <v>1506</v>
      </c>
      <c r="E52" s="181">
        <v>0.50993112882363689</v>
      </c>
      <c r="F52" s="180">
        <v>1431</v>
      </c>
      <c r="G52" s="181">
        <v>0.46365147406176188</v>
      </c>
      <c r="H52" s="180">
        <v>360</v>
      </c>
      <c r="I52" s="181">
        <v>0.29376004700160752</v>
      </c>
      <c r="J52" s="180">
        <v>59</v>
      </c>
      <c r="K52" s="181">
        <v>0.17227786375448945</v>
      </c>
      <c r="L52" s="180">
        <v>31</v>
      </c>
      <c r="M52" s="181">
        <v>0.11400411885848778</v>
      </c>
      <c r="N52" s="180">
        <v>21</v>
      </c>
      <c r="O52" s="181">
        <v>7.9681274900398405E-2</v>
      </c>
      <c r="P52" s="180">
        <v>214</v>
      </c>
      <c r="Q52" s="181">
        <v>0.45177225611686966</v>
      </c>
    </row>
    <row r="53" spans="1:17">
      <c r="A53" s="81" t="s">
        <v>44</v>
      </c>
      <c r="B53" s="180">
        <v>474</v>
      </c>
      <c r="C53" s="181">
        <v>0.21650261493137232</v>
      </c>
      <c r="D53" s="180">
        <v>417</v>
      </c>
      <c r="E53" s="181">
        <v>0.14119606953483174</v>
      </c>
      <c r="F53" s="180">
        <v>523</v>
      </c>
      <c r="G53" s="181">
        <v>0.16945473161027355</v>
      </c>
      <c r="H53" s="180">
        <v>88</v>
      </c>
      <c r="I53" s="181">
        <v>7.1808011489281842E-2</v>
      </c>
      <c r="J53" s="180">
        <v>19</v>
      </c>
      <c r="K53" s="181">
        <v>5.5479312056530498E-2</v>
      </c>
      <c r="L53" s="180">
        <v>6</v>
      </c>
      <c r="M53" s="181">
        <v>2.2065313327449251E-2</v>
      </c>
      <c r="N53" s="180">
        <v>0</v>
      </c>
      <c r="O53" s="181">
        <v>0</v>
      </c>
      <c r="P53" s="180">
        <v>38</v>
      </c>
      <c r="Q53" s="181">
        <v>8.0221241740378729E-2</v>
      </c>
    </row>
    <row r="54" spans="1:17">
      <c r="A54" s="81" t="s">
        <v>45</v>
      </c>
      <c r="B54" s="180">
        <v>227</v>
      </c>
      <c r="C54" s="181">
        <v>0.10368374174983444</v>
      </c>
      <c r="D54" s="180">
        <v>187</v>
      </c>
      <c r="E54" s="181">
        <v>6.331814149403725E-2</v>
      </c>
      <c r="F54" s="180">
        <v>183</v>
      </c>
      <c r="G54" s="181">
        <v>5.9292955802447533E-2</v>
      </c>
      <c r="H54" s="180">
        <v>29</v>
      </c>
      <c r="I54" s="181">
        <v>2.3664003786240607E-2</v>
      </c>
      <c r="J54" s="180">
        <v>3</v>
      </c>
      <c r="K54" s="181">
        <v>8.7598913773469216E-3</v>
      </c>
      <c r="L54" s="180">
        <v>3</v>
      </c>
      <c r="M54" s="181">
        <v>1.1032656663724626E-2</v>
      </c>
      <c r="N54" s="180">
        <v>1</v>
      </c>
      <c r="O54" s="181">
        <v>3.7943464238284954E-3</v>
      </c>
      <c r="P54" s="180">
        <v>40</v>
      </c>
      <c r="Q54" s="181">
        <v>8.444341235829339E-2</v>
      </c>
    </row>
    <row r="55" spans="1:17">
      <c r="A55" s="81" t="s">
        <v>46</v>
      </c>
      <c r="B55" s="180">
        <v>1175</v>
      </c>
      <c r="C55" s="181">
        <v>0.53668897161257911</v>
      </c>
      <c r="D55" s="180">
        <v>983</v>
      </c>
      <c r="E55" s="181">
        <v>0.33284349245261297</v>
      </c>
      <c r="F55" s="180">
        <v>1238</v>
      </c>
      <c r="G55" s="181">
        <v>0.40111846602967238</v>
      </c>
      <c r="H55" s="180">
        <v>327</v>
      </c>
      <c r="I55" s="181">
        <v>0.26683204269312683</v>
      </c>
      <c r="J55" s="180">
        <v>40</v>
      </c>
      <c r="K55" s="181">
        <v>0.11679855169795894</v>
      </c>
      <c r="L55" s="180">
        <v>26</v>
      </c>
      <c r="M55" s="181">
        <v>9.5616357752280084E-2</v>
      </c>
      <c r="N55" s="180">
        <v>10</v>
      </c>
      <c r="O55" s="181">
        <v>3.7943464238284957E-2</v>
      </c>
      <c r="P55" s="180">
        <v>112</v>
      </c>
      <c r="Q55" s="181">
        <v>0.2364415546032215</v>
      </c>
    </row>
    <row r="56" spans="1:17">
      <c r="A56" s="81" t="s">
        <v>47</v>
      </c>
      <c r="B56" s="180">
        <v>1812</v>
      </c>
      <c r="C56" s="181">
        <v>0.82764290771233473</v>
      </c>
      <c r="D56" s="180">
        <v>1800</v>
      </c>
      <c r="E56" s="181">
        <v>0.60947943684100037</v>
      </c>
      <c r="F56" s="180">
        <v>1579</v>
      </c>
      <c r="G56" s="181">
        <v>0.51160424706046259</v>
      </c>
      <c r="H56" s="180">
        <v>495</v>
      </c>
      <c r="I56" s="181">
        <v>0.40392006462721031</v>
      </c>
      <c r="J56" s="180">
        <v>166</v>
      </c>
      <c r="K56" s="181">
        <v>0.48471398954652961</v>
      </c>
      <c r="L56" s="180">
        <v>103</v>
      </c>
      <c r="M56" s="181">
        <v>0.37878787878787878</v>
      </c>
      <c r="N56" s="180">
        <v>85</v>
      </c>
      <c r="O56" s="181">
        <v>0.32251944602542215</v>
      </c>
      <c r="P56" s="180">
        <v>304</v>
      </c>
      <c r="Q56" s="181">
        <v>0.64176993392302983</v>
      </c>
    </row>
    <row r="57" spans="1:17">
      <c r="A57" s="81" t="s">
        <v>48</v>
      </c>
      <c r="B57" s="180">
        <v>549</v>
      </c>
      <c r="C57" s="181">
        <v>0.25075935780026037</v>
      </c>
      <c r="D57" s="180">
        <v>537</v>
      </c>
      <c r="E57" s="181">
        <v>0.18182803199089842</v>
      </c>
      <c r="F57" s="180">
        <v>567</v>
      </c>
      <c r="G57" s="181">
        <v>0.18371096142069809</v>
      </c>
      <c r="H57" s="180">
        <v>203</v>
      </c>
      <c r="I57" s="181">
        <v>0.16564802650368424</v>
      </c>
      <c r="J57" s="180">
        <v>22</v>
      </c>
      <c r="K57" s="181">
        <v>6.4239203433877415E-2</v>
      </c>
      <c r="L57" s="180">
        <v>11</v>
      </c>
      <c r="M57" s="181">
        <v>4.0453074433656963E-2</v>
      </c>
      <c r="N57" s="180">
        <v>6</v>
      </c>
      <c r="O57" s="181">
        <v>2.2766078542970976E-2</v>
      </c>
      <c r="P57" s="180">
        <v>56</v>
      </c>
      <c r="Q57" s="181">
        <v>0.11822077730161075</v>
      </c>
    </row>
    <row r="58" spans="1:17">
      <c r="A58" s="81" t="s">
        <v>49</v>
      </c>
      <c r="B58" s="180">
        <v>1827</v>
      </c>
      <c r="C58" s="181">
        <v>0.83449425628611229</v>
      </c>
      <c r="D58" s="180">
        <v>1273</v>
      </c>
      <c r="E58" s="181">
        <v>0.43103740172144084</v>
      </c>
      <c r="F58" s="180">
        <v>1377</v>
      </c>
      <c r="G58" s="181">
        <v>0.4461551920216954</v>
      </c>
      <c r="H58" s="180">
        <v>359</v>
      </c>
      <c r="I58" s="181">
        <v>0.29294404687104753</v>
      </c>
      <c r="J58" s="180">
        <v>38</v>
      </c>
      <c r="K58" s="181">
        <v>0.110958624113061</v>
      </c>
      <c r="L58" s="180">
        <v>19</v>
      </c>
      <c r="M58" s="181">
        <v>6.9873492203589294E-2</v>
      </c>
      <c r="N58" s="180">
        <v>14</v>
      </c>
      <c r="O58" s="181">
        <v>5.3120849933598939E-2</v>
      </c>
      <c r="P58" s="180">
        <v>514</v>
      </c>
      <c r="Q58" s="181">
        <v>1.0850978488040703</v>
      </c>
    </row>
    <row r="59" spans="1:17">
      <c r="A59" s="81" t="s">
        <v>50</v>
      </c>
      <c r="B59" s="180">
        <v>262</v>
      </c>
      <c r="C59" s="181">
        <v>0.1196702217553155</v>
      </c>
      <c r="D59" s="180">
        <v>323</v>
      </c>
      <c r="E59" s="181">
        <v>0.10936769894424618</v>
      </c>
      <c r="F59" s="180">
        <v>323</v>
      </c>
      <c r="G59" s="181">
        <v>0.10465368701743472</v>
      </c>
      <c r="H59" s="180">
        <v>91</v>
      </c>
      <c r="I59" s="181">
        <v>7.4256011880961897E-2</v>
      </c>
      <c r="J59" s="180">
        <v>20</v>
      </c>
      <c r="K59" s="181">
        <v>5.8399275848979471E-2</v>
      </c>
      <c r="L59" s="180">
        <v>7</v>
      </c>
      <c r="M59" s="181">
        <v>2.5742865548690791E-2</v>
      </c>
      <c r="N59" s="180">
        <v>5</v>
      </c>
      <c r="O59" s="181">
        <v>1.8971732119142479E-2</v>
      </c>
      <c r="P59" s="180">
        <v>11</v>
      </c>
      <c r="Q59" s="181">
        <v>2.3221938398530685E-2</v>
      </c>
    </row>
    <row r="60" spans="1:17">
      <c r="A60" s="81" t="s">
        <v>51</v>
      </c>
      <c r="B60" s="180">
        <v>783</v>
      </c>
      <c r="C60" s="181">
        <v>0.35764039555119098</v>
      </c>
      <c r="D60" s="180">
        <v>673</v>
      </c>
      <c r="E60" s="181">
        <v>0.22787758944110736</v>
      </c>
      <c r="F60" s="180">
        <v>722</v>
      </c>
      <c r="G60" s="181">
        <v>0.2339317709801482</v>
      </c>
      <c r="H60" s="180">
        <v>138</v>
      </c>
      <c r="I60" s="181">
        <v>0.11260801801728289</v>
      </c>
      <c r="J60" s="180">
        <v>13</v>
      </c>
      <c r="K60" s="181">
        <v>3.7959529301836659E-2</v>
      </c>
      <c r="L60" s="180">
        <v>5</v>
      </c>
      <c r="M60" s="181">
        <v>1.8387761106207708E-2</v>
      </c>
      <c r="N60" s="180">
        <v>6</v>
      </c>
      <c r="O60" s="181">
        <v>2.2766078542970976E-2</v>
      </c>
      <c r="P60" s="180">
        <v>81</v>
      </c>
      <c r="Q60" s="181">
        <v>0.17099791002554413</v>
      </c>
    </row>
    <row r="61" spans="1:17">
      <c r="A61" s="81" t="s">
        <v>52</v>
      </c>
      <c r="B61" s="180">
        <v>366</v>
      </c>
      <c r="C61" s="181">
        <v>0.16717290520017355</v>
      </c>
      <c r="D61" s="180">
        <v>465</v>
      </c>
      <c r="E61" s="181">
        <v>0.15744885451725843</v>
      </c>
      <c r="F61" s="180">
        <v>550</v>
      </c>
      <c r="G61" s="181">
        <v>0.17820287263030679</v>
      </c>
      <c r="H61" s="180">
        <v>155</v>
      </c>
      <c r="I61" s="181">
        <v>0.12648002023680324</v>
      </c>
      <c r="J61" s="180">
        <v>17</v>
      </c>
      <c r="K61" s="181">
        <v>4.9639384471632554E-2</v>
      </c>
      <c r="L61" s="180">
        <v>9</v>
      </c>
      <c r="M61" s="181">
        <v>3.3097969991173877E-2</v>
      </c>
      <c r="N61" s="180">
        <v>4</v>
      </c>
      <c r="O61" s="181">
        <v>1.5177385695313982E-2</v>
      </c>
      <c r="P61" s="180">
        <v>67</v>
      </c>
      <c r="Q61" s="181">
        <v>0.14144271570014144</v>
      </c>
    </row>
    <row r="62" spans="1:17">
      <c r="A62" s="81" t="s">
        <v>53</v>
      </c>
      <c r="B62" s="180">
        <v>296</v>
      </c>
      <c r="C62" s="181">
        <v>0.13519994518921141</v>
      </c>
      <c r="D62" s="180">
        <v>572</v>
      </c>
      <c r="E62" s="181">
        <v>0.19367902104058457</v>
      </c>
      <c r="F62" s="180">
        <v>582</v>
      </c>
      <c r="G62" s="181">
        <v>0.18857103976516101</v>
      </c>
      <c r="H62" s="180">
        <v>190</v>
      </c>
      <c r="I62" s="181">
        <v>0.15504002480640397</v>
      </c>
      <c r="J62" s="180">
        <v>34</v>
      </c>
      <c r="K62" s="181">
        <v>9.9278768943265108E-2</v>
      </c>
      <c r="L62" s="180">
        <v>20</v>
      </c>
      <c r="M62" s="181">
        <v>7.3551044424830833E-2</v>
      </c>
      <c r="N62" s="180">
        <v>2</v>
      </c>
      <c r="O62" s="181">
        <v>7.5886928476569908E-3</v>
      </c>
      <c r="P62" s="180">
        <v>34</v>
      </c>
      <c r="Q62" s="181">
        <v>7.1776900504549393E-2</v>
      </c>
    </row>
    <row r="63" spans="1:17">
      <c r="A63" s="81" t="s">
        <v>54</v>
      </c>
      <c r="B63" s="180">
        <v>1115</v>
      </c>
      <c r="C63" s="181">
        <v>0.50928357731746865</v>
      </c>
      <c r="D63" s="180">
        <v>1363</v>
      </c>
      <c r="E63" s="181">
        <v>0.46151137356349087</v>
      </c>
      <c r="F63" s="180">
        <v>1665</v>
      </c>
      <c r="G63" s="181">
        <v>0.53946869623538329</v>
      </c>
      <c r="H63" s="180">
        <v>498</v>
      </c>
      <c r="I63" s="181">
        <v>0.40636806501889039</v>
      </c>
      <c r="J63" s="180">
        <v>87</v>
      </c>
      <c r="K63" s="181">
        <v>0.25403684994306069</v>
      </c>
      <c r="L63" s="180">
        <v>44</v>
      </c>
      <c r="M63" s="181">
        <v>0.16181229773462785</v>
      </c>
      <c r="N63" s="180">
        <v>16</v>
      </c>
      <c r="O63" s="181">
        <v>6.0709542781255926E-2</v>
      </c>
      <c r="P63" s="180">
        <v>65</v>
      </c>
      <c r="Q63" s="181">
        <v>0.13722054508222678</v>
      </c>
    </row>
    <row r="64" spans="1:17">
      <c r="A64" s="81" t="s">
        <v>55</v>
      </c>
      <c r="B64" s="180">
        <v>387</v>
      </c>
      <c r="C64" s="181">
        <v>0.17676479320346222</v>
      </c>
      <c r="D64" s="180">
        <v>444</v>
      </c>
      <c r="E64" s="181">
        <v>0.15033826108744675</v>
      </c>
      <c r="F64" s="180">
        <v>477</v>
      </c>
      <c r="G64" s="181">
        <v>0.15455049135392063</v>
      </c>
      <c r="H64" s="180">
        <v>152</v>
      </c>
      <c r="I64" s="181">
        <v>0.12403201984512319</v>
      </c>
      <c r="J64" s="180">
        <v>18</v>
      </c>
      <c r="K64" s="181">
        <v>5.2559348264081519E-2</v>
      </c>
      <c r="L64" s="180">
        <v>11</v>
      </c>
      <c r="M64" s="181">
        <v>4.0453074433656963E-2</v>
      </c>
      <c r="N64" s="180">
        <v>5</v>
      </c>
      <c r="O64" s="181">
        <v>1.8971732119142479E-2</v>
      </c>
      <c r="P64" s="180">
        <v>14</v>
      </c>
      <c r="Q64" s="181">
        <v>2.9555194325402687E-2</v>
      </c>
    </row>
    <row r="65" spans="1:17">
      <c r="A65" s="81" t="s">
        <v>56</v>
      </c>
      <c r="B65" s="180">
        <v>12364</v>
      </c>
      <c r="C65" s="181">
        <v>5.6473382510790877</v>
      </c>
      <c r="D65" s="180">
        <v>29609</v>
      </c>
      <c r="E65" s="181">
        <v>10.025598136347321</v>
      </c>
      <c r="F65" s="180">
        <v>34334</v>
      </c>
      <c r="G65" s="181">
        <v>11.124395325252644</v>
      </c>
      <c r="H65" s="180">
        <v>17952</v>
      </c>
      <c r="I65" s="181">
        <v>14.648834343813494</v>
      </c>
      <c r="J65" s="180">
        <v>5847</v>
      </c>
      <c r="K65" s="181">
        <v>17.073028294449148</v>
      </c>
      <c r="L65" s="180">
        <v>4623</v>
      </c>
      <c r="M65" s="181">
        <v>17.001323918799645</v>
      </c>
      <c r="N65" s="180">
        <v>3976</v>
      </c>
      <c r="O65" s="181">
        <v>15.086321381142099</v>
      </c>
      <c r="P65" s="180">
        <v>3137</v>
      </c>
      <c r="Q65" s="181">
        <v>6.6224746141991604</v>
      </c>
    </row>
    <row r="66" spans="1:17">
      <c r="A66" s="81" t="s">
        <v>57</v>
      </c>
      <c r="B66" s="180">
        <v>309</v>
      </c>
      <c r="C66" s="181">
        <v>0.14113778061981866</v>
      </c>
      <c r="D66" s="180">
        <v>421</v>
      </c>
      <c r="E66" s="181">
        <v>0.14255046828336732</v>
      </c>
      <c r="F66" s="180">
        <v>418</v>
      </c>
      <c r="G66" s="181">
        <v>0.13543418319903316</v>
      </c>
      <c r="H66" s="180">
        <v>97</v>
      </c>
      <c r="I66" s="181">
        <v>7.9152012664322036E-2</v>
      </c>
      <c r="J66" s="180">
        <v>17</v>
      </c>
      <c r="K66" s="181">
        <v>4.9639384471632554E-2</v>
      </c>
      <c r="L66" s="180">
        <v>6</v>
      </c>
      <c r="M66" s="181">
        <v>2.2065313327449251E-2</v>
      </c>
      <c r="N66" s="180">
        <v>4</v>
      </c>
      <c r="O66" s="181">
        <v>1.5177385695313982E-2</v>
      </c>
      <c r="P66" s="180">
        <v>57</v>
      </c>
      <c r="Q66" s="181">
        <v>0.12033186261056808</v>
      </c>
    </row>
    <row r="67" spans="1:17">
      <c r="A67" s="81" t="s">
        <v>58</v>
      </c>
      <c r="B67" s="180">
        <v>2260</v>
      </c>
      <c r="C67" s="181">
        <v>1.0322698517824924</v>
      </c>
      <c r="D67" s="180">
        <v>2628</v>
      </c>
      <c r="E67" s="181">
        <v>0.8898399777878605</v>
      </c>
      <c r="F67" s="180">
        <v>2691</v>
      </c>
      <c r="G67" s="181">
        <v>0.87189805499664663</v>
      </c>
      <c r="H67" s="180">
        <v>788</v>
      </c>
      <c r="I67" s="181">
        <v>0.64300810288129651</v>
      </c>
      <c r="J67" s="180">
        <v>154</v>
      </c>
      <c r="K67" s="181">
        <v>0.44967442403714192</v>
      </c>
      <c r="L67" s="180">
        <v>101</v>
      </c>
      <c r="M67" s="181">
        <v>0.37143277434539573</v>
      </c>
      <c r="N67" s="180">
        <v>47</v>
      </c>
      <c r="O67" s="181">
        <v>0.17833428191993927</v>
      </c>
      <c r="P67" s="180">
        <v>427</v>
      </c>
      <c r="Q67" s="181">
        <v>0.90143342692478212</v>
      </c>
    </row>
    <row r="68" spans="1:17">
      <c r="A68" s="81" t="s">
        <v>59</v>
      </c>
      <c r="B68" s="180">
        <v>1087</v>
      </c>
      <c r="C68" s="181">
        <v>0.49649439331308376</v>
      </c>
      <c r="D68" s="180">
        <v>872</v>
      </c>
      <c r="E68" s="181">
        <v>0.29525892718075131</v>
      </c>
      <c r="F68" s="180">
        <v>890</v>
      </c>
      <c r="G68" s="181">
        <v>0.28836464843813281</v>
      </c>
      <c r="H68" s="180">
        <v>225</v>
      </c>
      <c r="I68" s="181">
        <v>0.1836000293760047</v>
      </c>
      <c r="J68" s="180">
        <v>35</v>
      </c>
      <c r="K68" s="181">
        <v>0.10219873273571407</v>
      </c>
      <c r="L68" s="180">
        <v>13</v>
      </c>
      <c r="M68" s="181">
        <v>4.7808178876140042E-2</v>
      </c>
      <c r="N68" s="180">
        <v>6</v>
      </c>
      <c r="O68" s="181">
        <v>2.2766078542970976E-2</v>
      </c>
      <c r="P68" s="180">
        <v>120</v>
      </c>
      <c r="Q68" s="181">
        <v>0.25333023707488017</v>
      </c>
    </row>
    <row r="69" spans="1:17">
      <c r="A69" s="81" t="s">
        <v>60</v>
      </c>
      <c r="B69" s="180">
        <v>826</v>
      </c>
      <c r="C69" s="181">
        <v>0.37728092812935349</v>
      </c>
      <c r="D69" s="180">
        <v>624</v>
      </c>
      <c r="E69" s="181">
        <v>0.2112862047715468</v>
      </c>
      <c r="F69" s="180">
        <v>540</v>
      </c>
      <c r="G69" s="181">
        <v>0.17496282040066485</v>
      </c>
      <c r="H69" s="180">
        <v>89</v>
      </c>
      <c r="I69" s="181">
        <v>7.2624011619841861E-2</v>
      </c>
      <c r="J69" s="180">
        <v>12</v>
      </c>
      <c r="K69" s="181">
        <v>3.5039565509387686E-2</v>
      </c>
      <c r="L69" s="180">
        <v>2</v>
      </c>
      <c r="M69" s="181">
        <v>7.3551044424830826E-3</v>
      </c>
      <c r="N69" s="180">
        <v>1</v>
      </c>
      <c r="O69" s="181">
        <v>3.7943464238284954E-3</v>
      </c>
      <c r="P69" s="180">
        <v>135</v>
      </c>
      <c r="Q69" s="181">
        <v>0.28499651670924026</v>
      </c>
    </row>
    <row r="70" spans="1:17">
      <c r="A70" s="81" t="s">
        <v>61</v>
      </c>
      <c r="B70" s="180">
        <v>1318</v>
      </c>
      <c r="C70" s="181">
        <v>0.60200516134925897</v>
      </c>
      <c r="D70" s="180">
        <v>1383</v>
      </c>
      <c r="E70" s="181">
        <v>0.4682833673061686</v>
      </c>
      <c r="F70" s="180">
        <v>1170</v>
      </c>
      <c r="G70" s="181">
        <v>0.37908611086810717</v>
      </c>
      <c r="H70" s="180">
        <v>339</v>
      </c>
      <c r="I70" s="181">
        <v>0.2766240442598471</v>
      </c>
      <c r="J70" s="180">
        <v>54</v>
      </c>
      <c r="K70" s="181">
        <v>0.15767804479224456</v>
      </c>
      <c r="L70" s="180">
        <v>33</v>
      </c>
      <c r="M70" s="181">
        <v>0.12135922330097086</v>
      </c>
      <c r="N70" s="180">
        <v>18</v>
      </c>
      <c r="O70" s="181">
        <v>6.8298235628912921E-2</v>
      </c>
      <c r="P70" s="180">
        <v>166</v>
      </c>
      <c r="Q70" s="181">
        <v>0.35044016128691757</v>
      </c>
    </row>
    <row r="71" spans="1:17">
      <c r="A71" s="81" t="s">
        <v>62</v>
      </c>
      <c r="B71" s="180">
        <v>1718</v>
      </c>
      <c r="C71" s="181">
        <v>0.78470778998332835</v>
      </c>
      <c r="D71" s="180">
        <v>2169</v>
      </c>
      <c r="E71" s="181">
        <v>0.73442272139340548</v>
      </c>
      <c r="F71" s="180">
        <v>2086</v>
      </c>
      <c r="G71" s="181">
        <v>0.67587489510330911</v>
      </c>
      <c r="H71" s="180">
        <v>613</v>
      </c>
      <c r="I71" s="181">
        <v>0.50020808003329287</v>
      </c>
      <c r="J71" s="180">
        <v>122</v>
      </c>
      <c r="K71" s="181">
        <v>0.35623558267877475</v>
      </c>
      <c r="L71" s="180">
        <v>83</v>
      </c>
      <c r="M71" s="181">
        <v>0.30523683436304799</v>
      </c>
      <c r="N71" s="180">
        <v>76</v>
      </c>
      <c r="O71" s="181">
        <v>0.28837032821096564</v>
      </c>
      <c r="P71" s="180">
        <v>313</v>
      </c>
      <c r="Q71" s="181">
        <v>0.6607697017036458</v>
      </c>
    </row>
    <row r="72" spans="1:17">
      <c r="A72" s="81" t="s">
        <v>63</v>
      </c>
      <c r="B72" s="180">
        <v>744</v>
      </c>
      <c r="C72" s="181">
        <v>0.33982688925936921</v>
      </c>
      <c r="D72" s="180">
        <v>535</v>
      </c>
      <c r="E72" s="181">
        <v>0.18115083261663067</v>
      </c>
      <c r="F72" s="180">
        <v>536</v>
      </c>
      <c r="G72" s="181">
        <v>0.17366679950880809</v>
      </c>
      <c r="H72" s="180">
        <v>134</v>
      </c>
      <c r="I72" s="181">
        <v>0.1093440174950428</v>
      </c>
      <c r="J72" s="180">
        <v>18</v>
      </c>
      <c r="K72" s="181">
        <v>5.2559348264081519E-2</v>
      </c>
      <c r="L72" s="180">
        <v>4</v>
      </c>
      <c r="M72" s="181">
        <v>1.4710208884966165E-2</v>
      </c>
      <c r="N72" s="180">
        <v>2</v>
      </c>
      <c r="O72" s="181">
        <v>7.5886928476569908E-3</v>
      </c>
      <c r="P72" s="180">
        <v>70</v>
      </c>
      <c r="Q72" s="181">
        <v>0.14777597162701345</v>
      </c>
    </row>
    <row r="73" spans="1:17">
      <c r="A73" s="81" t="s">
        <v>64</v>
      </c>
      <c r="B73" s="180">
        <v>786</v>
      </c>
      <c r="C73" s="181">
        <v>0.35901066526594649</v>
      </c>
      <c r="D73" s="180">
        <v>1261</v>
      </c>
      <c r="E73" s="181">
        <v>0.42697420547583409</v>
      </c>
      <c r="F73" s="180">
        <v>1168</v>
      </c>
      <c r="G73" s="181">
        <v>0.37843810042217879</v>
      </c>
      <c r="H73" s="180">
        <v>251</v>
      </c>
      <c r="I73" s="181">
        <v>0.20481603277056523</v>
      </c>
      <c r="J73" s="180">
        <v>23</v>
      </c>
      <c r="K73" s="181">
        <v>6.7159167226326394E-2</v>
      </c>
      <c r="L73" s="180">
        <v>13</v>
      </c>
      <c r="M73" s="181">
        <v>4.7808178876140042E-2</v>
      </c>
      <c r="N73" s="180">
        <v>8</v>
      </c>
      <c r="O73" s="181">
        <v>3.0354771390627963E-2</v>
      </c>
      <c r="P73" s="180">
        <v>262</v>
      </c>
      <c r="Q73" s="181">
        <v>0.55310435094682175</v>
      </c>
    </row>
    <row r="74" spans="1:17">
      <c r="A74" s="81" t="s">
        <v>65</v>
      </c>
      <c r="B74" s="180">
        <v>383</v>
      </c>
      <c r="C74" s="181">
        <v>0.17493776691712154</v>
      </c>
      <c r="D74" s="180">
        <v>330</v>
      </c>
      <c r="E74" s="181">
        <v>0.1117378967541834</v>
      </c>
      <c r="F74" s="180">
        <v>284</v>
      </c>
      <c r="G74" s="181">
        <v>9.2017483321831142E-2</v>
      </c>
      <c r="H74" s="180">
        <v>49</v>
      </c>
      <c r="I74" s="181">
        <v>3.9984006397441027E-2</v>
      </c>
      <c r="J74" s="180">
        <v>5</v>
      </c>
      <c r="K74" s="181">
        <v>1.4599818962244868E-2</v>
      </c>
      <c r="L74" s="180">
        <v>3</v>
      </c>
      <c r="M74" s="181">
        <v>1.1032656663724626E-2</v>
      </c>
      <c r="N74" s="180">
        <v>0</v>
      </c>
      <c r="O74" s="181">
        <v>0</v>
      </c>
      <c r="P74" s="180">
        <v>82</v>
      </c>
      <c r="Q74" s="181">
        <v>0.17310899533450147</v>
      </c>
    </row>
    <row r="75" spans="1:17">
      <c r="A75" s="81" t="s">
        <v>66</v>
      </c>
      <c r="B75" s="180">
        <v>386</v>
      </c>
      <c r="C75" s="181">
        <v>0.17630803663187705</v>
      </c>
      <c r="D75" s="180">
        <v>390</v>
      </c>
      <c r="E75" s="181">
        <v>0.13205387798221674</v>
      </c>
      <c r="F75" s="180">
        <v>444</v>
      </c>
      <c r="G75" s="181">
        <v>0.14385831899610221</v>
      </c>
      <c r="H75" s="180">
        <v>139</v>
      </c>
      <c r="I75" s="181">
        <v>0.11342401814784289</v>
      </c>
      <c r="J75" s="180">
        <v>17</v>
      </c>
      <c r="K75" s="181">
        <v>4.9639384471632554E-2</v>
      </c>
      <c r="L75" s="180">
        <v>2</v>
      </c>
      <c r="M75" s="181">
        <v>7.3551044424830826E-3</v>
      </c>
      <c r="N75" s="180">
        <v>0</v>
      </c>
      <c r="O75" s="181">
        <v>0</v>
      </c>
      <c r="P75" s="180">
        <v>67</v>
      </c>
      <c r="Q75" s="181">
        <v>0.14144271570014144</v>
      </c>
    </row>
    <row r="76" spans="1:17">
      <c r="A76" s="81" t="s">
        <v>67</v>
      </c>
      <c r="B76" s="180">
        <v>1076</v>
      </c>
      <c r="C76" s="181">
        <v>0.49147007102564694</v>
      </c>
      <c r="D76" s="180">
        <v>712</v>
      </c>
      <c r="E76" s="181">
        <v>0.241082977239329</v>
      </c>
      <c r="F76" s="180">
        <v>655</v>
      </c>
      <c r="G76" s="181">
        <v>0.21222342104154718</v>
      </c>
      <c r="H76" s="180">
        <v>134</v>
      </c>
      <c r="I76" s="181">
        <v>0.1093440174950428</v>
      </c>
      <c r="J76" s="180">
        <v>17</v>
      </c>
      <c r="K76" s="181">
        <v>4.9639384471632554E-2</v>
      </c>
      <c r="L76" s="180">
        <v>10</v>
      </c>
      <c r="M76" s="181">
        <v>3.6775522212415417E-2</v>
      </c>
      <c r="N76" s="180">
        <v>3</v>
      </c>
      <c r="O76" s="181">
        <v>1.1383039271485488E-2</v>
      </c>
      <c r="P76" s="180">
        <v>242</v>
      </c>
      <c r="Q76" s="181">
        <v>0.51088264476767509</v>
      </c>
    </row>
    <row r="77" spans="1:17">
      <c r="A77" s="81" t="s">
        <v>68</v>
      </c>
      <c r="B77" s="180">
        <v>317</v>
      </c>
      <c r="C77" s="181">
        <v>0.14479183319250005</v>
      </c>
      <c r="D77" s="180">
        <v>324</v>
      </c>
      <c r="E77" s="181">
        <v>0.10970629863138005</v>
      </c>
      <c r="F77" s="180">
        <v>267</v>
      </c>
      <c r="G77" s="181">
        <v>8.650939453143984E-2</v>
      </c>
      <c r="H77" s="180">
        <v>57</v>
      </c>
      <c r="I77" s="181">
        <v>4.6512007441921188E-2</v>
      </c>
      <c r="J77" s="180">
        <v>7</v>
      </c>
      <c r="K77" s="181">
        <v>2.0439746547142815E-2</v>
      </c>
      <c r="L77" s="180">
        <v>6</v>
      </c>
      <c r="M77" s="181">
        <v>2.2065313327449251E-2</v>
      </c>
      <c r="N77" s="180">
        <v>4</v>
      </c>
      <c r="O77" s="181">
        <v>1.5177385695313982E-2</v>
      </c>
      <c r="P77" s="180">
        <v>77</v>
      </c>
      <c r="Q77" s="181">
        <v>0.16255356878971478</v>
      </c>
    </row>
    <row r="78" spans="1:17">
      <c r="A78" s="81" t="s">
        <v>69</v>
      </c>
      <c r="B78" s="180">
        <v>1294</v>
      </c>
      <c r="C78" s="181">
        <v>0.59104300363121476</v>
      </c>
      <c r="D78" s="180">
        <v>1456</v>
      </c>
      <c r="E78" s="181">
        <v>0.49300114446694254</v>
      </c>
      <c r="F78" s="180">
        <v>1384</v>
      </c>
      <c r="G78" s="181">
        <v>0.44842322858244477</v>
      </c>
      <c r="H78" s="180">
        <v>359</v>
      </c>
      <c r="I78" s="181">
        <v>0.29294404687104753</v>
      </c>
      <c r="J78" s="180">
        <v>63</v>
      </c>
      <c r="K78" s="181">
        <v>0.18395771892428534</v>
      </c>
      <c r="L78" s="180">
        <v>27</v>
      </c>
      <c r="M78" s="181">
        <v>9.929390997352161E-2</v>
      </c>
      <c r="N78" s="180">
        <v>12</v>
      </c>
      <c r="O78" s="181">
        <v>4.5532157085941952E-2</v>
      </c>
      <c r="P78" s="180">
        <v>183</v>
      </c>
      <c r="Q78" s="181">
        <v>0.38632861153919229</v>
      </c>
    </row>
    <row r="79" spans="1:17">
      <c r="A79" s="81" t="s">
        <v>70</v>
      </c>
      <c r="B79" s="180">
        <v>858</v>
      </c>
      <c r="C79" s="181">
        <v>0.39189713842007906</v>
      </c>
      <c r="D79" s="180">
        <v>1152</v>
      </c>
      <c r="E79" s="181">
        <v>0.39006683957824023</v>
      </c>
      <c r="F79" s="180">
        <v>1145</v>
      </c>
      <c r="G79" s="181">
        <v>0.37098598029400232</v>
      </c>
      <c r="H79" s="180">
        <v>304</v>
      </c>
      <c r="I79" s="181">
        <v>0.24806403969024637</v>
      </c>
      <c r="J79" s="180">
        <v>29</v>
      </c>
      <c r="K79" s="181">
        <v>8.4678949981020241E-2</v>
      </c>
      <c r="L79" s="180">
        <v>25</v>
      </c>
      <c r="M79" s="181">
        <v>9.1938805531038545E-2</v>
      </c>
      <c r="N79" s="180">
        <v>5</v>
      </c>
      <c r="O79" s="181">
        <v>1.8971732119142479E-2</v>
      </c>
      <c r="P79" s="180">
        <v>155</v>
      </c>
      <c r="Q79" s="181">
        <v>0.32721822288838692</v>
      </c>
    </row>
    <row r="80" spans="1:17">
      <c r="A80" s="81" t="s">
        <v>71</v>
      </c>
      <c r="B80" s="180">
        <v>2404</v>
      </c>
      <c r="C80" s="181">
        <v>1.0980427980907574</v>
      </c>
      <c r="D80" s="180">
        <v>3934</v>
      </c>
      <c r="E80" s="181">
        <v>1.3320511691847197</v>
      </c>
      <c r="F80" s="180">
        <v>3721</v>
      </c>
      <c r="G80" s="181">
        <v>1.2056234346497667</v>
      </c>
      <c r="H80" s="180">
        <v>1041</v>
      </c>
      <c r="I80" s="181">
        <v>0.84945613591298175</v>
      </c>
      <c r="J80" s="180">
        <v>135</v>
      </c>
      <c r="K80" s="181">
        <v>0.39419511198061147</v>
      </c>
      <c r="L80" s="180">
        <v>67</v>
      </c>
      <c r="M80" s="181">
        <v>0.24639599882318328</v>
      </c>
      <c r="N80" s="180">
        <v>32</v>
      </c>
      <c r="O80" s="181">
        <v>0.12141908556251185</v>
      </c>
      <c r="P80" s="180">
        <v>664</v>
      </c>
      <c r="Q80" s="181">
        <v>1.4017606451476703</v>
      </c>
    </row>
    <row r="81" spans="1:17">
      <c r="A81" s="81" t="s">
        <v>72</v>
      </c>
      <c r="B81" s="180">
        <v>1313</v>
      </c>
      <c r="C81" s="181">
        <v>0.599721378491333</v>
      </c>
      <c r="D81" s="180">
        <v>1345</v>
      </c>
      <c r="E81" s="181">
        <v>0.45541657919508083</v>
      </c>
      <c r="F81" s="180">
        <v>1505</v>
      </c>
      <c r="G81" s="181">
        <v>0.48762786056111224</v>
      </c>
      <c r="H81" s="180">
        <v>475</v>
      </c>
      <c r="I81" s="181">
        <v>0.38760006201600994</v>
      </c>
      <c r="J81" s="180">
        <v>96</v>
      </c>
      <c r="K81" s="181">
        <v>0.28031652407510149</v>
      </c>
      <c r="L81" s="180">
        <v>54</v>
      </c>
      <c r="M81" s="181">
        <v>0.19858781994704322</v>
      </c>
      <c r="N81" s="180">
        <v>42</v>
      </c>
      <c r="O81" s="181">
        <v>0.15936254980079681</v>
      </c>
      <c r="P81" s="180">
        <v>171</v>
      </c>
      <c r="Q81" s="181">
        <v>0.36099558783170432</v>
      </c>
    </row>
    <row r="82" spans="1:17">
      <c r="A82" s="81" t="s">
        <v>73</v>
      </c>
      <c r="B82" s="180">
        <v>121</v>
      </c>
      <c r="C82" s="181">
        <v>5.5267545161806021E-2</v>
      </c>
      <c r="D82" s="180">
        <v>140</v>
      </c>
      <c r="E82" s="181">
        <v>4.7403956198744476E-2</v>
      </c>
      <c r="F82" s="180">
        <v>143</v>
      </c>
      <c r="G82" s="181">
        <v>4.6332746883879769E-2</v>
      </c>
      <c r="H82" s="180">
        <v>50</v>
      </c>
      <c r="I82" s="181">
        <v>4.0800006528001045E-2</v>
      </c>
      <c r="J82" s="180">
        <v>5</v>
      </c>
      <c r="K82" s="181">
        <v>1.4599818962244868E-2</v>
      </c>
      <c r="L82" s="180">
        <v>3</v>
      </c>
      <c r="M82" s="181">
        <v>1.1032656663724626E-2</v>
      </c>
      <c r="N82" s="180">
        <v>1</v>
      </c>
      <c r="O82" s="181">
        <v>3.7943464238284954E-3</v>
      </c>
      <c r="P82" s="180">
        <v>10</v>
      </c>
      <c r="Q82" s="181">
        <v>2.1110853089573348E-2</v>
      </c>
    </row>
    <row r="83" spans="1:17">
      <c r="A83" s="81" t="s">
        <v>74</v>
      </c>
      <c r="B83" s="180">
        <v>703</v>
      </c>
      <c r="C83" s="181">
        <v>0.3210998698243771</v>
      </c>
      <c r="D83" s="180">
        <v>462</v>
      </c>
      <c r="E83" s="181">
        <v>0.15643305545585676</v>
      </c>
      <c r="F83" s="180">
        <v>515</v>
      </c>
      <c r="G83" s="181">
        <v>0.16686268982656</v>
      </c>
      <c r="H83" s="180">
        <v>86</v>
      </c>
      <c r="I83" s="181">
        <v>7.0176011228161791E-2</v>
      </c>
      <c r="J83" s="180">
        <v>5</v>
      </c>
      <c r="K83" s="181">
        <v>1.4599818962244868E-2</v>
      </c>
      <c r="L83" s="180">
        <v>3</v>
      </c>
      <c r="M83" s="181">
        <v>1.1032656663724626E-2</v>
      </c>
      <c r="N83" s="180">
        <v>0</v>
      </c>
      <c r="O83" s="181">
        <v>0</v>
      </c>
      <c r="P83" s="180">
        <v>34</v>
      </c>
      <c r="Q83" s="181">
        <v>7.1776900504549393E-2</v>
      </c>
    </row>
    <row r="84" spans="1:17">
      <c r="A84" s="81" t="s">
        <v>75</v>
      </c>
      <c r="B84" s="180">
        <v>140</v>
      </c>
      <c r="C84" s="181">
        <v>6.3945920021924313E-2</v>
      </c>
      <c r="D84" s="180">
        <v>182</v>
      </c>
      <c r="E84" s="181">
        <v>6.1625143058367818E-2</v>
      </c>
      <c r="F84" s="180">
        <v>282</v>
      </c>
      <c r="G84" s="181">
        <v>9.136947287590276E-2</v>
      </c>
      <c r="H84" s="180">
        <v>83</v>
      </c>
      <c r="I84" s="181">
        <v>6.7728010836481736E-2</v>
      </c>
      <c r="J84" s="180">
        <v>3</v>
      </c>
      <c r="K84" s="181">
        <v>8.7598913773469216E-3</v>
      </c>
      <c r="L84" s="180">
        <v>5</v>
      </c>
      <c r="M84" s="181">
        <v>1.8387761106207708E-2</v>
      </c>
      <c r="N84" s="180">
        <v>2</v>
      </c>
      <c r="O84" s="181">
        <v>7.5886928476569908E-3</v>
      </c>
      <c r="P84" s="180">
        <v>20</v>
      </c>
      <c r="Q84" s="181">
        <v>4.2221706179146695E-2</v>
      </c>
    </row>
    <row r="85" spans="1:17" ht="23.25">
      <c r="A85" s="182" t="s">
        <v>76</v>
      </c>
      <c r="B85" s="180">
        <v>836</v>
      </c>
      <c r="C85" s="181">
        <v>0.38184849384520519</v>
      </c>
      <c r="D85" s="180">
        <v>895</v>
      </c>
      <c r="E85" s="181">
        <v>0.30304671998483074</v>
      </c>
      <c r="F85" s="180">
        <v>947</v>
      </c>
      <c r="G85" s="181">
        <v>0.30683294614709189</v>
      </c>
      <c r="H85" s="180">
        <v>245</v>
      </c>
      <c r="I85" s="181">
        <v>0.19992003198720512</v>
      </c>
      <c r="J85" s="180">
        <v>47</v>
      </c>
      <c r="K85" s="181">
        <v>0.13723829824510175</v>
      </c>
      <c r="L85" s="180">
        <v>13</v>
      </c>
      <c r="M85" s="181">
        <v>4.7808178876140042E-2</v>
      </c>
      <c r="N85" s="180">
        <v>7</v>
      </c>
      <c r="O85" s="181">
        <v>2.6560424966799469E-2</v>
      </c>
      <c r="P85" s="180">
        <v>135</v>
      </c>
      <c r="Q85" s="181">
        <v>0.28499651670924026</v>
      </c>
    </row>
    <row r="86" spans="1:17">
      <c r="A86" s="81" t="s">
        <v>77</v>
      </c>
      <c r="B86" s="180">
        <v>942</v>
      </c>
      <c r="C86" s="181">
        <v>0.43026469043323357</v>
      </c>
      <c r="D86" s="180">
        <v>1196</v>
      </c>
      <c r="E86" s="181">
        <v>0.40496522581213135</v>
      </c>
      <c r="F86" s="180">
        <v>1167</v>
      </c>
      <c r="G86" s="181">
        <v>0.37811409519921463</v>
      </c>
      <c r="H86" s="180">
        <v>406</v>
      </c>
      <c r="I86" s="181">
        <v>0.33129605300736847</v>
      </c>
      <c r="J86" s="180">
        <v>72</v>
      </c>
      <c r="K86" s="181">
        <v>0.21023739305632608</v>
      </c>
      <c r="L86" s="180">
        <v>37</v>
      </c>
      <c r="M86" s="181">
        <v>0.13606943218593706</v>
      </c>
      <c r="N86" s="180">
        <v>28</v>
      </c>
      <c r="O86" s="181">
        <v>0.10624169986719788</v>
      </c>
      <c r="P86" s="180">
        <v>91</v>
      </c>
      <c r="Q86" s="181">
        <v>0.19210876311511749</v>
      </c>
    </row>
    <row r="87" spans="1:17">
      <c r="A87" s="81" t="s">
        <v>78</v>
      </c>
      <c r="B87" s="180">
        <v>1268</v>
      </c>
      <c r="C87" s="181">
        <v>0.57916733277000021</v>
      </c>
      <c r="D87" s="180">
        <v>1195</v>
      </c>
      <c r="E87" s="181">
        <v>0.40462662612499745</v>
      </c>
      <c r="F87" s="180">
        <v>1256</v>
      </c>
      <c r="G87" s="181">
        <v>0.40695056004302788</v>
      </c>
      <c r="H87" s="180">
        <v>310</v>
      </c>
      <c r="I87" s="181">
        <v>0.25296004047360648</v>
      </c>
      <c r="J87" s="180">
        <v>44</v>
      </c>
      <c r="K87" s="181">
        <v>0.12847840686775483</v>
      </c>
      <c r="L87" s="180">
        <v>27</v>
      </c>
      <c r="M87" s="181">
        <v>9.929390997352161E-2</v>
      </c>
      <c r="N87" s="180">
        <v>9</v>
      </c>
      <c r="O87" s="181">
        <v>3.414911781445646E-2</v>
      </c>
      <c r="P87" s="180">
        <v>137</v>
      </c>
      <c r="Q87" s="181">
        <v>0.28921868732715489</v>
      </c>
    </row>
    <row r="88" spans="1:17">
      <c r="A88" s="81" t="s">
        <v>79</v>
      </c>
      <c r="B88" s="180">
        <v>204</v>
      </c>
      <c r="C88" s="181">
        <v>9.3178340603375431E-2</v>
      </c>
      <c r="D88" s="180">
        <v>249</v>
      </c>
      <c r="E88" s="181">
        <v>8.4311322096338376E-2</v>
      </c>
      <c r="F88" s="180">
        <v>220</v>
      </c>
      <c r="G88" s="181">
        <v>7.1281149052122725E-2</v>
      </c>
      <c r="H88" s="180">
        <v>63</v>
      </c>
      <c r="I88" s="181">
        <v>5.1408008225281313E-2</v>
      </c>
      <c r="J88" s="180">
        <v>7</v>
      </c>
      <c r="K88" s="181">
        <v>2.0439746547142815E-2</v>
      </c>
      <c r="L88" s="180">
        <v>3</v>
      </c>
      <c r="M88" s="181">
        <v>1.1032656663724626E-2</v>
      </c>
      <c r="N88" s="180">
        <v>1</v>
      </c>
      <c r="O88" s="181">
        <v>3.7943464238284954E-3</v>
      </c>
      <c r="P88" s="180">
        <v>16</v>
      </c>
      <c r="Q88" s="181">
        <v>3.3777364943317359E-2</v>
      </c>
    </row>
    <row r="89" spans="1:17">
      <c r="A89" s="81" t="s">
        <v>80</v>
      </c>
      <c r="B89" s="180">
        <v>920</v>
      </c>
      <c r="C89" s="181">
        <v>0.42021604585835981</v>
      </c>
      <c r="D89" s="180">
        <v>627</v>
      </c>
      <c r="E89" s="181">
        <v>0.21230200383294848</v>
      </c>
      <c r="F89" s="180">
        <v>725</v>
      </c>
      <c r="G89" s="181">
        <v>0.23490378664904077</v>
      </c>
      <c r="H89" s="180">
        <v>171</v>
      </c>
      <c r="I89" s="181">
        <v>0.13953602232576356</v>
      </c>
      <c r="J89" s="180">
        <v>26</v>
      </c>
      <c r="K89" s="181">
        <v>7.5919058603673317E-2</v>
      </c>
      <c r="L89" s="180">
        <v>28</v>
      </c>
      <c r="M89" s="181">
        <v>0.10297146219476316</v>
      </c>
      <c r="N89" s="180">
        <v>18</v>
      </c>
      <c r="O89" s="181">
        <v>6.8298235628912921E-2</v>
      </c>
      <c r="P89" s="180">
        <v>96</v>
      </c>
      <c r="Q89" s="181">
        <v>0.20266418965990415</v>
      </c>
    </row>
    <row r="90" spans="1:17">
      <c r="A90" s="81"/>
      <c r="B90" s="180"/>
      <c r="C90" s="181"/>
      <c r="D90" s="180"/>
      <c r="E90" s="181"/>
      <c r="F90" s="180"/>
      <c r="G90" s="181"/>
      <c r="H90" s="180"/>
      <c r="I90" s="181"/>
      <c r="J90" s="180"/>
      <c r="K90" s="181"/>
      <c r="L90" s="180"/>
      <c r="M90" s="181"/>
      <c r="N90" s="180"/>
      <c r="O90" s="181"/>
      <c r="P90" s="180"/>
      <c r="Q90" s="181"/>
    </row>
    <row r="91" spans="1:17" ht="30" customHeight="1">
      <c r="A91" s="80" t="s">
        <v>81</v>
      </c>
      <c r="B91" s="178">
        <v>9798</v>
      </c>
      <c r="C91" s="179">
        <v>4.4753008883915317</v>
      </c>
      <c r="D91" s="178">
        <v>8529</v>
      </c>
      <c r="E91" s="179">
        <v>2.8879167315649399</v>
      </c>
      <c r="F91" s="178">
        <v>8907</v>
      </c>
      <c r="G91" s="179">
        <v>2.8859145209420776</v>
      </c>
      <c r="H91" s="178">
        <v>2151</v>
      </c>
      <c r="I91" s="179">
        <v>1.755216280834605</v>
      </c>
      <c r="J91" s="178">
        <v>365</v>
      </c>
      <c r="K91" s="179">
        <v>1.0657867842438753</v>
      </c>
      <c r="L91" s="178">
        <v>220</v>
      </c>
      <c r="M91" s="179">
        <v>0.8090614886731391</v>
      </c>
      <c r="N91" s="178">
        <v>129</v>
      </c>
      <c r="O91" s="179">
        <v>0.48947068867387594</v>
      </c>
      <c r="P91" s="178">
        <v>1315</v>
      </c>
      <c r="Q91" s="179">
        <v>2.7760771812788954</v>
      </c>
    </row>
    <row r="92" spans="1:17">
      <c r="A92" s="82" t="s">
        <v>82</v>
      </c>
      <c r="B92" s="180">
        <v>426</v>
      </c>
      <c r="C92" s="181">
        <v>0.19457829949528399</v>
      </c>
      <c r="D92" s="180">
        <v>364</v>
      </c>
      <c r="E92" s="181">
        <v>0.12325028611673564</v>
      </c>
      <c r="F92" s="180">
        <v>341</v>
      </c>
      <c r="G92" s="181">
        <v>0.11048578103079022</v>
      </c>
      <c r="H92" s="180">
        <v>69</v>
      </c>
      <c r="I92" s="181">
        <v>5.6304009008641444E-2</v>
      </c>
      <c r="J92" s="180">
        <v>7</v>
      </c>
      <c r="K92" s="181">
        <v>2.0439746547142815E-2</v>
      </c>
      <c r="L92" s="180">
        <v>7</v>
      </c>
      <c r="M92" s="181">
        <v>2.5742865548690791E-2</v>
      </c>
      <c r="N92" s="180">
        <v>1</v>
      </c>
      <c r="O92" s="181">
        <v>3.7943464238284954E-3</v>
      </c>
      <c r="P92" s="180">
        <v>85</v>
      </c>
      <c r="Q92" s="181">
        <v>0.17944225126137348</v>
      </c>
    </row>
    <row r="93" spans="1:17">
      <c r="A93" s="81" t="s">
        <v>83</v>
      </c>
      <c r="B93" s="180">
        <v>1549</v>
      </c>
      <c r="C93" s="181">
        <v>0.70751592938543406</v>
      </c>
      <c r="D93" s="180">
        <v>1029</v>
      </c>
      <c r="E93" s="181">
        <v>0.34841907806077183</v>
      </c>
      <c r="F93" s="180">
        <v>1140</v>
      </c>
      <c r="G93" s="181">
        <v>0.36936595417918139</v>
      </c>
      <c r="H93" s="180">
        <v>247</v>
      </c>
      <c r="I93" s="181">
        <v>0.20155203224832519</v>
      </c>
      <c r="J93" s="180">
        <v>40</v>
      </c>
      <c r="K93" s="181">
        <v>0.11679855169795894</v>
      </c>
      <c r="L93" s="180">
        <v>18</v>
      </c>
      <c r="M93" s="181">
        <v>6.6195939982347754E-2</v>
      </c>
      <c r="N93" s="180">
        <v>11</v>
      </c>
      <c r="O93" s="181">
        <v>4.1737810662113448E-2</v>
      </c>
      <c r="P93" s="180">
        <v>157</v>
      </c>
      <c r="Q93" s="181">
        <v>0.33144039350630156</v>
      </c>
    </row>
    <row r="94" spans="1:17">
      <c r="A94" s="81" t="s">
        <v>84</v>
      </c>
      <c r="B94" s="180">
        <v>637</v>
      </c>
      <c r="C94" s="181">
        <v>0.29095393609975567</v>
      </c>
      <c r="D94" s="180">
        <v>566</v>
      </c>
      <c r="E94" s="181">
        <v>0.19164742291778122</v>
      </c>
      <c r="F94" s="180">
        <v>522</v>
      </c>
      <c r="G94" s="181">
        <v>0.16913072638730936</v>
      </c>
      <c r="H94" s="180">
        <v>142</v>
      </c>
      <c r="I94" s="181">
        <v>0.11587201853952296</v>
      </c>
      <c r="J94" s="180">
        <v>16</v>
      </c>
      <c r="K94" s="181">
        <v>4.6719420679183575E-2</v>
      </c>
      <c r="L94" s="180">
        <v>13</v>
      </c>
      <c r="M94" s="181">
        <v>4.7808178876140042E-2</v>
      </c>
      <c r="N94" s="180">
        <v>6</v>
      </c>
      <c r="O94" s="181">
        <v>2.2766078542970976E-2</v>
      </c>
      <c r="P94" s="180">
        <v>125</v>
      </c>
      <c r="Q94" s="181">
        <v>0.26388566361966687</v>
      </c>
    </row>
    <row r="95" spans="1:17">
      <c r="A95" s="81" t="s">
        <v>85</v>
      </c>
      <c r="B95" s="180">
        <v>1732</v>
      </c>
      <c r="C95" s="181">
        <v>0.79110238198552074</v>
      </c>
      <c r="D95" s="180">
        <v>1554</v>
      </c>
      <c r="E95" s="181">
        <v>0.52618391380606366</v>
      </c>
      <c r="F95" s="180">
        <v>1775</v>
      </c>
      <c r="G95" s="181">
        <v>0.57510927076144469</v>
      </c>
      <c r="H95" s="180">
        <v>420</v>
      </c>
      <c r="I95" s="181">
        <v>0.34272005483520879</v>
      </c>
      <c r="J95" s="180">
        <v>95</v>
      </c>
      <c r="K95" s="181">
        <v>0.27739656028265253</v>
      </c>
      <c r="L95" s="180">
        <v>73</v>
      </c>
      <c r="M95" s="181">
        <v>0.26846131215063257</v>
      </c>
      <c r="N95" s="180">
        <v>43</v>
      </c>
      <c r="O95" s="181">
        <v>0.16315689622462531</v>
      </c>
      <c r="P95" s="180">
        <v>177</v>
      </c>
      <c r="Q95" s="181">
        <v>0.37366209968544828</v>
      </c>
    </row>
    <row r="96" spans="1:17">
      <c r="A96" s="81" t="s">
        <v>86</v>
      </c>
      <c r="B96" s="180">
        <v>556</v>
      </c>
      <c r="C96" s="181">
        <v>0.25395665380135657</v>
      </c>
      <c r="D96" s="180">
        <v>326</v>
      </c>
      <c r="E96" s="181">
        <v>0.11038349800564784</v>
      </c>
      <c r="F96" s="180">
        <v>322</v>
      </c>
      <c r="G96" s="181">
        <v>0.10432968179447052</v>
      </c>
      <c r="H96" s="180">
        <v>90</v>
      </c>
      <c r="I96" s="181">
        <v>7.3440011750401879E-2</v>
      </c>
      <c r="J96" s="180">
        <v>4</v>
      </c>
      <c r="K96" s="181">
        <v>1.1679855169795894E-2</v>
      </c>
      <c r="L96" s="180">
        <v>3</v>
      </c>
      <c r="M96" s="181">
        <v>1.1032656663724626E-2</v>
      </c>
      <c r="N96" s="180">
        <v>1</v>
      </c>
      <c r="O96" s="181">
        <v>3.7943464238284954E-3</v>
      </c>
      <c r="P96" s="180">
        <v>74</v>
      </c>
      <c r="Q96" s="181">
        <v>0.1562203128628428</v>
      </c>
    </row>
    <row r="97" spans="1:17">
      <c r="A97" s="81" t="s">
        <v>87</v>
      </c>
      <c r="B97" s="180">
        <v>214</v>
      </c>
      <c r="C97" s="181">
        <v>9.7745906319227166E-2</v>
      </c>
      <c r="D97" s="180">
        <v>254</v>
      </c>
      <c r="E97" s="181">
        <v>8.6004320532007836E-2</v>
      </c>
      <c r="F97" s="180">
        <v>358</v>
      </c>
      <c r="G97" s="181">
        <v>0.11599386982118151</v>
      </c>
      <c r="H97" s="180">
        <v>92</v>
      </c>
      <c r="I97" s="181">
        <v>7.5072012011521916E-2</v>
      </c>
      <c r="J97" s="180">
        <v>11</v>
      </c>
      <c r="K97" s="181">
        <v>3.2119601716938707E-2</v>
      </c>
      <c r="L97" s="180">
        <v>4</v>
      </c>
      <c r="M97" s="181">
        <v>1.4710208884966165E-2</v>
      </c>
      <c r="N97" s="180">
        <v>2</v>
      </c>
      <c r="O97" s="181">
        <v>7.5886928476569908E-3</v>
      </c>
      <c r="P97" s="180">
        <v>25</v>
      </c>
      <c r="Q97" s="181">
        <v>5.2777132723933376E-2</v>
      </c>
    </row>
    <row r="98" spans="1:17">
      <c r="A98" s="81" t="s">
        <v>88</v>
      </c>
      <c r="B98" s="180">
        <v>1002</v>
      </c>
      <c r="C98" s="181">
        <v>0.45767008472834397</v>
      </c>
      <c r="D98" s="180">
        <v>792</v>
      </c>
      <c r="E98" s="181">
        <v>0.26817095221004017</v>
      </c>
      <c r="F98" s="180">
        <v>921</v>
      </c>
      <c r="G98" s="181">
        <v>0.29840881035002287</v>
      </c>
      <c r="H98" s="180">
        <v>229</v>
      </c>
      <c r="I98" s="181">
        <v>0.1868640298982448</v>
      </c>
      <c r="J98" s="180">
        <v>40</v>
      </c>
      <c r="K98" s="181">
        <v>0.11679855169795894</v>
      </c>
      <c r="L98" s="180">
        <v>27</v>
      </c>
      <c r="M98" s="181">
        <v>9.929390997352161E-2</v>
      </c>
      <c r="N98" s="180">
        <v>12</v>
      </c>
      <c r="O98" s="181">
        <v>4.5532157085941952E-2</v>
      </c>
      <c r="P98" s="180">
        <v>142</v>
      </c>
      <c r="Q98" s="181">
        <v>0.29977411387194158</v>
      </c>
    </row>
    <row r="99" spans="1:17">
      <c r="A99" s="81" t="s">
        <v>89</v>
      </c>
      <c r="B99" s="180">
        <v>364</v>
      </c>
      <c r="C99" s="181">
        <v>0.16625939205700324</v>
      </c>
      <c r="D99" s="180">
        <v>369</v>
      </c>
      <c r="E99" s="181">
        <v>0.12494328455240507</v>
      </c>
      <c r="F99" s="180">
        <v>417</v>
      </c>
      <c r="G99" s="181">
        <v>0.13511017797606897</v>
      </c>
      <c r="H99" s="180">
        <v>115</v>
      </c>
      <c r="I99" s="181">
        <v>9.3840015014402395E-2</v>
      </c>
      <c r="J99" s="180">
        <v>16</v>
      </c>
      <c r="K99" s="181">
        <v>4.6719420679183575E-2</v>
      </c>
      <c r="L99" s="180">
        <v>6</v>
      </c>
      <c r="M99" s="181">
        <v>2.2065313327449251E-2</v>
      </c>
      <c r="N99" s="180">
        <v>3</v>
      </c>
      <c r="O99" s="181">
        <v>1.1383039271485488E-2</v>
      </c>
      <c r="P99" s="180">
        <v>20</v>
      </c>
      <c r="Q99" s="181">
        <v>4.2221706179146695E-2</v>
      </c>
    </row>
    <row r="100" spans="1:17">
      <c r="A100" s="81" t="s">
        <v>90</v>
      </c>
      <c r="B100" s="180">
        <v>650</v>
      </c>
      <c r="C100" s="181">
        <v>0.29689177153036289</v>
      </c>
      <c r="D100" s="180">
        <v>676</v>
      </c>
      <c r="E100" s="181">
        <v>0.22889338850250901</v>
      </c>
      <c r="F100" s="180">
        <v>686</v>
      </c>
      <c r="G100" s="181">
        <v>0.22226758295343721</v>
      </c>
      <c r="H100" s="180">
        <v>136</v>
      </c>
      <c r="I100" s="181">
        <v>0.11097601775616284</v>
      </c>
      <c r="J100" s="180">
        <v>22</v>
      </c>
      <c r="K100" s="181">
        <v>6.4239203433877415E-2</v>
      </c>
      <c r="L100" s="180">
        <v>8</v>
      </c>
      <c r="M100" s="181">
        <v>2.942041776993233E-2</v>
      </c>
      <c r="N100" s="180">
        <v>4</v>
      </c>
      <c r="O100" s="181">
        <v>1.5177385695313982E-2</v>
      </c>
      <c r="P100" s="180">
        <v>57</v>
      </c>
      <c r="Q100" s="181">
        <v>0.12033186261056808</v>
      </c>
    </row>
    <row r="101" spans="1:17">
      <c r="A101" s="81" t="s">
        <v>91</v>
      </c>
      <c r="B101" s="180">
        <v>1433</v>
      </c>
      <c r="C101" s="181">
        <v>0.65453216708155393</v>
      </c>
      <c r="D101" s="180">
        <v>1564</v>
      </c>
      <c r="E101" s="181">
        <v>0.52956991067740256</v>
      </c>
      <c r="F101" s="180">
        <v>1537</v>
      </c>
      <c r="G101" s="181">
        <v>0.49799602769596646</v>
      </c>
      <c r="H101" s="180">
        <v>431</v>
      </c>
      <c r="I101" s="181">
        <v>0.35169605627136896</v>
      </c>
      <c r="J101" s="180">
        <v>92</v>
      </c>
      <c r="K101" s="181">
        <v>0.26863666890530558</v>
      </c>
      <c r="L101" s="180">
        <v>47</v>
      </c>
      <c r="M101" s="181">
        <v>0.17284495439835246</v>
      </c>
      <c r="N101" s="180">
        <v>39</v>
      </c>
      <c r="O101" s="181">
        <v>0.14797951052931133</v>
      </c>
      <c r="P101" s="180">
        <v>293</v>
      </c>
      <c r="Q101" s="181">
        <v>0.61854799552449913</v>
      </c>
    </row>
    <row r="102" spans="1:17">
      <c r="A102" s="81" t="s">
        <v>92</v>
      </c>
      <c r="B102" s="180">
        <v>932</v>
      </c>
      <c r="C102" s="181">
        <v>0.42569712471738186</v>
      </c>
      <c r="D102" s="180">
        <v>768</v>
      </c>
      <c r="E102" s="181">
        <v>0.26004455971882684</v>
      </c>
      <c r="F102" s="180">
        <v>655</v>
      </c>
      <c r="G102" s="181">
        <v>0.21222342104154718</v>
      </c>
      <c r="H102" s="180">
        <v>124</v>
      </c>
      <c r="I102" s="181">
        <v>0.1011840161894426</v>
      </c>
      <c r="J102" s="180">
        <v>18</v>
      </c>
      <c r="K102" s="181">
        <v>5.2559348264081519E-2</v>
      </c>
      <c r="L102" s="180">
        <v>11</v>
      </c>
      <c r="M102" s="181">
        <v>4.0453074433656963E-2</v>
      </c>
      <c r="N102" s="180">
        <v>5</v>
      </c>
      <c r="O102" s="181">
        <v>1.8971732119142479E-2</v>
      </c>
      <c r="P102" s="180">
        <v>109</v>
      </c>
      <c r="Q102" s="181">
        <v>0.23010829867634949</v>
      </c>
    </row>
    <row r="103" spans="1:17">
      <c r="A103" s="81" t="s">
        <v>93</v>
      </c>
      <c r="B103" s="180">
        <v>303</v>
      </c>
      <c r="C103" s="181">
        <v>0.13839724119030763</v>
      </c>
      <c r="D103" s="180">
        <v>267</v>
      </c>
      <c r="E103" s="181">
        <v>9.0406116464748387E-2</v>
      </c>
      <c r="F103" s="180">
        <v>233</v>
      </c>
      <c r="G103" s="181">
        <v>7.5493216950657249E-2</v>
      </c>
      <c r="H103" s="180">
        <v>56</v>
      </c>
      <c r="I103" s="181">
        <v>4.569600731136117E-2</v>
      </c>
      <c r="J103" s="180">
        <v>4</v>
      </c>
      <c r="K103" s="181">
        <v>1.1679855169795894E-2</v>
      </c>
      <c r="L103" s="180">
        <v>3</v>
      </c>
      <c r="M103" s="181">
        <v>1.1032656663724626E-2</v>
      </c>
      <c r="N103" s="180">
        <v>2</v>
      </c>
      <c r="O103" s="181">
        <v>7.5886928476569908E-3</v>
      </c>
      <c r="P103" s="180">
        <v>51</v>
      </c>
      <c r="Q103" s="181">
        <v>0.10766535075682408</v>
      </c>
    </row>
    <row r="104" spans="1:17">
      <c r="A104" s="81"/>
      <c r="B104" s="180"/>
      <c r="C104" s="181"/>
      <c r="D104" s="180"/>
      <c r="E104" s="181"/>
      <c r="F104" s="180"/>
      <c r="G104" s="181"/>
      <c r="H104" s="180"/>
      <c r="I104" s="181"/>
      <c r="J104" s="180"/>
      <c r="K104" s="181"/>
      <c r="L104" s="180"/>
      <c r="M104" s="181"/>
      <c r="N104" s="180"/>
      <c r="O104" s="181"/>
      <c r="P104" s="180"/>
      <c r="Q104" s="181"/>
    </row>
    <row r="105" spans="1:17" ht="28.5" customHeight="1">
      <c r="A105" s="80" t="s">
        <v>94</v>
      </c>
      <c r="B105" s="178">
        <v>8821</v>
      </c>
      <c r="C105" s="179">
        <v>4.0290497179528169</v>
      </c>
      <c r="D105" s="178">
        <v>9718</v>
      </c>
      <c r="E105" s="179">
        <v>3.2905117595671345</v>
      </c>
      <c r="F105" s="178">
        <v>10843</v>
      </c>
      <c r="G105" s="179">
        <v>3.5131886326007575</v>
      </c>
      <c r="H105" s="178">
        <v>2999</v>
      </c>
      <c r="I105" s="179">
        <v>2.4471843915495026</v>
      </c>
      <c r="J105" s="178">
        <v>562</v>
      </c>
      <c r="K105" s="179">
        <v>1.6410196513563231</v>
      </c>
      <c r="L105" s="178">
        <v>362</v>
      </c>
      <c r="M105" s="179">
        <v>1.3312739040894381</v>
      </c>
      <c r="N105" s="178">
        <v>205</v>
      </c>
      <c r="O105" s="179">
        <v>0.77784101688484153</v>
      </c>
      <c r="P105" s="178">
        <v>1373</v>
      </c>
      <c r="Q105" s="179">
        <v>2.8985201291984208</v>
      </c>
    </row>
    <row r="106" spans="1:17">
      <c r="A106" s="81" t="s">
        <v>95</v>
      </c>
      <c r="B106" s="180">
        <v>193</v>
      </c>
      <c r="C106" s="181">
        <v>8.8154018315938526E-2</v>
      </c>
      <c r="D106" s="180">
        <v>196</v>
      </c>
      <c r="E106" s="181">
        <v>6.6365538678242256E-2</v>
      </c>
      <c r="F106" s="180">
        <v>161</v>
      </c>
      <c r="G106" s="181">
        <v>5.2164840897235262E-2</v>
      </c>
      <c r="H106" s="180">
        <v>36</v>
      </c>
      <c r="I106" s="181">
        <v>2.9376004700160753E-2</v>
      </c>
      <c r="J106" s="180">
        <v>4</v>
      </c>
      <c r="K106" s="181">
        <v>1.1679855169795894E-2</v>
      </c>
      <c r="L106" s="180">
        <v>3</v>
      </c>
      <c r="M106" s="181">
        <v>1.1032656663724626E-2</v>
      </c>
      <c r="N106" s="180">
        <v>2</v>
      </c>
      <c r="O106" s="181">
        <v>7.5886928476569908E-3</v>
      </c>
      <c r="P106" s="180">
        <v>41</v>
      </c>
      <c r="Q106" s="181">
        <v>8.6554497667250735E-2</v>
      </c>
    </row>
    <row r="107" spans="1:17">
      <c r="A107" s="81" t="s">
        <v>96</v>
      </c>
      <c r="B107" s="180">
        <v>564</v>
      </c>
      <c r="C107" s="181">
        <v>0.25761070637403793</v>
      </c>
      <c r="D107" s="180">
        <v>509</v>
      </c>
      <c r="E107" s="181">
        <v>0.17234724075114954</v>
      </c>
      <c r="F107" s="180">
        <v>542</v>
      </c>
      <c r="G107" s="181">
        <v>0.17561083084659324</v>
      </c>
      <c r="H107" s="180">
        <v>123</v>
      </c>
      <c r="I107" s="181">
        <v>0.10036801605888257</v>
      </c>
      <c r="J107" s="180">
        <v>19</v>
      </c>
      <c r="K107" s="181">
        <v>5.5479312056530498E-2</v>
      </c>
      <c r="L107" s="180">
        <v>7</v>
      </c>
      <c r="M107" s="181">
        <v>2.5742865548690791E-2</v>
      </c>
      <c r="N107" s="180">
        <v>2</v>
      </c>
      <c r="O107" s="181">
        <v>7.5886928476569908E-3</v>
      </c>
      <c r="P107" s="180">
        <v>91</v>
      </c>
      <c r="Q107" s="181">
        <v>0.19210876311511749</v>
      </c>
    </row>
    <row r="108" spans="1:17">
      <c r="A108" s="81" t="s">
        <v>97</v>
      </c>
      <c r="B108" s="180">
        <v>290</v>
      </c>
      <c r="C108" s="181">
        <v>0.13245940575970036</v>
      </c>
      <c r="D108" s="180">
        <v>309</v>
      </c>
      <c r="E108" s="181">
        <v>0.10462730332437174</v>
      </c>
      <c r="F108" s="180">
        <v>420</v>
      </c>
      <c r="G108" s="181">
        <v>0.13608219364496157</v>
      </c>
      <c r="H108" s="180">
        <v>114</v>
      </c>
      <c r="I108" s="181">
        <v>9.3024014883842376E-2</v>
      </c>
      <c r="J108" s="180">
        <v>18</v>
      </c>
      <c r="K108" s="181">
        <v>5.2559348264081519E-2</v>
      </c>
      <c r="L108" s="180">
        <v>7</v>
      </c>
      <c r="M108" s="181">
        <v>2.5742865548690791E-2</v>
      </c>
      <c r="N108" s="180">
        <v>2</v>
      </c>
      <c r="O108" s="181">
        <v>7.5886928476569908E-3</v>
      </c>
      <c r="P108" s="180">
        <v>31</v>
      </c>
      <c r="Q108" s="181">
        <v>6.5443644577677387E-2</v>
      </c>
    </row>
    <row r="109" spans="1:17">
      <c r="A109" s="81" t="s">
        <v>98</v>
      </c>
      <c r="B109" s="180">
        <v>432</v>
      </c>
      <c r="C109" s="181">
        <v>0.19731883892479501</v>
      </c>
      <c r="D109" s="180">
        <v>403</v>
      </c>
      <c r="E109" s="181">
        <v>0.1364556739149573</v>
      </c>
      <c r="F109" s="180">
        <v>440</v>
      </c>
      <c r="G109" s="181">
        <v>0.14256229810424545</v>
      </c>
      <c r="H109" s="180">
        <v>98</v>
      </c>
      <c r="I109" s="181">
        <v>7.9968012794882054E-2</v>
      </c>
      <c r="J109" s="180">
        <v>17</v>
      </c>
      <c r="K109" s="181">
        <v>4.9639384471632554E-2</v>
      </c>
      <c r="L109" s="180">
        <v>9</v>
      </c>
      <c r="M109" s="181">
        <v>3.3097969991173877E-2</v>
      </c>
      <c r="N109" s="180">
        <v>2</v>
      </c>
      <c r="O109" s="181">
        <v>7.5886928476569908E-3</v>
      </c>
      <c r="P109" s="180">
        <v>77</v>
      </c>
      <c r="Q109" s="181">
        <v>0.16255356878971478</v>
      </c>
    </row>
    <row r="110" spans="1:17">
      <c r="A110" s="81" t="s">
        <v>99</v>
      </c>
      <c r="B110" s="180">
        <v>130</v>
      </c>
      <c r="C110" s="181">
        <v>5.9378354306072578E-2</v>
      </c>
      <c r="D110" s="180">
        <v>154</v>
      </c>
      <c r="E110" s="181">
        <v>5.2144351818618914E-2</v>
      </c>
      <c r="F110" s="180">
        <v>211</v>
      </c>
      <c r="G110" s="181">
        <v>6.8365102045444978E-2</v>
      </c>
      <c r="H110" s="180">
        <v>65</v>
      </c>
      <c r="I110" s="181">
        <v>5.3040008486401356E-2</v>
      </c>
      <c r="J110" s="180">
        <v>9</v>
      </c>
      <c r="K110" s="181">
        <v>2.627967413204076E-2</v>
      </c>
      <c r="L110" s="180">
        <v>8</v>
      </c>
      <c r="M110" s="181">
        <v>2.942041776993233E-2</v>
      </c>
      <c r="N110" s="180">
        <v>1</v>
      </c>
      <c r="O110" s="181">
        <v>3.7943464238284954E-3</v>
      </c>
      <c r="P110" s="180">
        <v>10</v>
      </c>
      <c r="Q110" s="181">
        <v>2.1110853089573348E-2</v>
      </c>
    </row>
    <row r="111" spans="1:17">
      <c r="A111" s="81" t="s">
        <v>100</v>
      </c>
      <c r="B111" s="180">
        <v>226</v>
      </c>
      <c r="C111" s="181">
        <v>0.10322698517824926</v>
      </c>
      <c r="D111" s="180">
        <v>277</v>
      </c>
      <c r="E111" s="181">
        <v>9.3792113336087279E-2</v>
      </c>
      <c r="F111" s="180">
        <v>312</v>
      </c>
      <c r="G111" s="181">
        <v>0.10108962956482859</v>
      </c>
      <c r="H111" s="180">
        <v>70</v>
      </c>
      <c r="I111" s="181">
        <v>5.7120009139201462E-2</v>
      </c>
      <c r="J111" s="180">
        <v>20</v>
      </c>
      <c r="K111" s="181">
        <v>5.8399275848979471E-2</v>
      </c>
      <c r="L111" s="180">
        <v>6</v>
      </c>
      <c r="M111" s="181">
        <v>2.2065313327449251E-2</v>
      </c>
      <c r="N111" s="180">
        <v>3</v>
      </c>
      <c r="O111" s="181">
        <v>1.1383039271485488E-2</v>
      </c>
      <c r="P111" s="180">
        <v>28</v>
      </c>
      <c r="Q111" s="181">
        <v>5.9110388650805375E-2</v>
      </c>
    </row>
    <row r="112" spans="1:17">
      <c r="A112" s="81" t="s">
        <v>101</v>
      </c>
      <c r="B112" s="180">
        <v>2313</v>
      </c>
      <c r="C112" s="181">
        <v>1.0564779500765067</v>
      </c>
      <c r="D112" s="180">
        <v>2845</v>
      </c>
      <c r="E112" s="181">
        <v>0.96331610989591443</v>
      </c>
      <c r="F112" s="180">
        <v>2988</v>
      </c>
      <c r="G112" s="181">
        <v>0.96812760621701222</v>
      </c>
      <c r="H112" s="180">
        <v>847</v>
      </c>
      <c r="I112" s="181">
        <v>0.69115211058433768</v>
      </c>
      <c r="J112" s="180">
        <v>172</v>
      </c>
      <c r="K112" s="181">
        <v>0.50223377230122346</v>
      </c>
      <c r="L112" s="180">
        <v>134</v>
      </c>
      <c r="M112" s="181">
        <v>0.49279199764636655</v>
      </c>
      <c r="N112" s="180">
        <v>99</v>
      </c>
      <c r="O112" s="181">
        <v>0.37564029595902104</v>
      </c>
      <c r="P112" s="180">
        <v>362</v>
      </c>
      <c r="Q112" s="181">
        <v>0.76421288184255531</v>
      </c>
    </row>
    <row r="113" spans="1:17">
      <c r="A113" s="81" t="s">
        <v>102</v>
      </c>
      <c r="B113" s="180">
        <v>224</v>
      </c>
      <c r="C113" s="181">
        <v>0.1023134720350789</v>
      </c>
      <c r="D113" s="180">
        <v>257</v>
      </c>
      <c r="E113" s="181">
        <v>8.7020119593409495E-2</v>
      </c>
      <c r="F113" s="180">
        <v>290</v>
      </c>
      <c r="G113" s="181">
        <v>9.3961514659616316E-2</v>
      </c>
      <c r="H113" s="180">
        <v>89</v>
      </c>
      <c r="I113" s="181">
        <v>7.2624011619841861E-2</v>
      </c>
      <c r="J113" s="180">
        <v>14</v>
      </c>
      <c r="K113" s="181">
        <v>4.0879493094285631E-2</v>
      </c>
      <c r="L113" s="180">
        <v>12</v>
      </c>
      <c r="M113" s="181">
        <v>4.4130626654898503E-2</v>
      </c>
      <c r="N113" s="180">
        <v>3</v>
      </c>
      <c r="O113" s="181">
        <v>1.1383039271485488E-2</v>
      </c>
      <c r="P113" s="180">
        <v>52</v>
      </c>
      <c r="Q113" s="181">
        <v>0.10977643606578141</v>
      </c>
    </row>
    <row r="114" spans="1:17">
      <c r="A114" s="81" t="s">
        <v>103</v>
      </c>
      <c r="B114" s="180">
        <v>104</v>
      </c>
      <c r="C114" s="181">
        <v>4.7502683444858064E-2</v>
      </c>
      <c r="D114" s="180">
        <v>102</v>
      </c>
      <c r="E114" s="181">
        <v>3.4537168087656687E-2</v>
      </c>
      <c r="F114" s="180">
        <v>138</v>
      </c>
      <c r="G114" s="181">
        <v>4.47127207690588E-2</v>
      </c>
      <c r="H114" s="180">
        <v>34</v>
      </c>
      <c r="I114" s="181">
        <v>2.7744004439040709E-2</v>
      </c>
      <c r="J114" s="180">
        <v>5</v>
      </c>
      <c r="K114" s="181">
        <v>1.4599818962244868E-2</v>
      </c>
      <c r="L114" s="180">
        <v>3</v>
      </c>
      <c r="M114" s="181">
        <v>1.1032656663724626E-2</v>
      </c>
      <c r="N114" s="180">
        <v>1</v>
      </c>
      <c r="O114" s="181">
        <v>3.7943464238284954E-3</v>
      </c>
      <c r="P114" s="180">
        <v>15</v>
      </c>
      <c r="Q114" s="181">
        <v>3.1666279634360021E-2</v>
      </c>
    </row>
    <row r="115" spans="1:17">
      <c r="A115" s="81" t="s">
        <v>104</v>
      </c>
      <c r="B115" s="180">
        <v>310</v>
      </c>
      <c r="C115" s="181">
        <v>0.14159453719140386</v>
      </c>
      <c r="D115" s="180">
        <v>320</v>
      </c>
      <c r="E115" s="181">
        <v>0.10835189988284449</v>
      </c>
      <c r="F115" s="180">
        <v>361</v>
      </c>
      <c r="G115" s="181">
        <v>0.1169658854900741</v>
      </c>
      <c r="H115" s="180">
        <v>98</v>
      </c>
      <c r="I115" s="181">
        <v>7.9968012794882054E-2</v>
      </c>
      <c r="J115" s="180">
        <v>28</v>
      </c>
      <c r="K115" s="181">
        <v>8.1758986188571262E-2</v>
      </c>
      <c r="L115" s="180">
        <v>6</v>
      </c>
      <c r="M115" s="181">
        <v>2.2065313327449251E-2</v>
      </c>
      <c r="N115" s="180">
        <v>1</v>
      </c>
      <c r="O115" s="181">
        <v>3.7943464238284954E-3</v>
      </c>
      <c r="P115" s="180">
        <v>23</v>
      </c>
      <c r="Q115" s="181">
        <v>4.8554962106018708E-2</v>
      </c>
    </row>
    <row r="116" spans="1:17">
      <c r="A116" s="81" t="s">
        <v>105</v>
      </c>
      <c r="B116" s="180">
        <v>185</v>
      </c>
      <c r="C116" s="181">
        <v>8.4499965743257133E-2</v>
      </c>
      <c r="D116" s="180">
        <v>232</v>
      </c>
      <c r="E116" s="181">
        <v>7.8555127415062265E-2</v>
      </c>
      <c r="F116" s="180">
        <v>267</v>
      </c>
      <c r="G116" s="181">
        <v>8.650939453143984E-2</v>
      </c>
      <c r="H116" s="180">
        <v>70</v>
      </c>
      <c r="I116" s="181">
        <v>5.7120009139201462E-2</v>
      </c>
      <c r="J116" s="180">
        <v>7</v>
      </c>
      <c r="K116" s="181">
        <v>2.0439746547142815E-2</v>
      </c>
      <c r="L116" s="180">
        <v>5</v>
      </c>
      <c r="M116" s="181">
        <v>1.8387761106207708E-2</v>
      </c>
      <c r="N116" s="180">
        <v>7</v>
      </c>
      <c r="O116" s="181">
        <v>2.6560424966799469E-2</v>
      </c>
      <c r="P116" s="180">
        <v>21</v>
      </c>
      <c r="Q116" s="181">
        <v>4.4332791488104033E-2</v>
      </c>
    </row>
    <row r="117" spans="1:17">
      <c r="A117" s="81" t="s">
        <v>106</v>
      </c>
      <c r="B117" s="180">
        <v>263</v>
      </c>
      <c r="C117" s="181">
        <v>0.12012697832690068</v>
      </c>
      <c r="D117" s="180">
        <v>381</v>
      </c>
      <c r="E117" s="181">
        <v>0.12900648079801175</v>
      </c>
      <c r="F117" s="180">
        <v>431</v>
      </c>
      <c r="G117" s="181">
        <v>0.1396462510975677</v>
      </c>
      <c r="H117" s="180">
        <v>136</v>
      </c>
      <c r="I117" s="181">
        <v>0.11097601775616284</v>
      </c>
      <c r="J117" s="180">
        <v>13</v>
      </c>
      <c r="K117" s="181">
        <v>3.7959529301836659E-2</v>
      </c>
      <c r="L117" s="180">
        <v>20</v>
      </c>
      <c r="M117" s="181">
        <v>7.3551044424830833E-2</v>
      </c>
      <c r="N117" s="180">
        <v>8</v>
      </c>
      <c r="O117" s="181">
        <v>3.0354771390627963E-2</v>
      </c>
      <c r="P117" s="180">
        <v>64</v>
      </c>
      <c r="Q117" s="181">
        <v>0.13510945977326944</v>
      </c>
    </row>
    <row r="118" spans="1:17">
      <c r="A118" s="81" t="s">
        <v>107</v>
      </c>
      <c r="B118" s="180">
        <v>500</v>
      </c>
      <c r="C118" s="181">
        <v>0.22837828579258682</v>
      </c>
      <c r="D118" s="180">
        <v>374</v>
      </c>
      <c r="E118" s="181">
        <v>0.1266362829880745</v>
      </c>
      <c r="F118" s="180">
        <v>374</v>
      </c>
      <c r="G118" s="181">
        <v>0.12117795338860862</v>
      </c>
      <c r="H118" s="180">
        <v>105</v>
      </c>
      <c r="I118" s="181">
        <v>8.5680013708802197E-2</v>
      </c>
      <c r="J118" s="180">
        <v>10</v>
      </c>
      <c r="K118" s="181">
        <v>2.9199637924489735E-2</v>
      </c>
      <c r="L118" s="180">
        <v>4</v>
      </c>
      <c r="M118" s="181">
        <v>1.4710208884966165E-2</v>
      </c>
      <c r="N118" s="180">
        <v>2</v>
      </c>
      <c r="O118" s="181">
        <v>7.5886928476569908E-3</v>
      </c>
      <c r="P118" s="180">
        <v>76</v>
      </c>
      <c r="Q118" s="181">
        <v>0.16044248348075746</v>
      </c>
    </row>
    <row r="119" spans="1:17">
      <c r="A119" s="81" t="s">
        <v>108</v>
      </c>
      <c r="B119" s="180">
        <v>440</v>
      </c>
      <c r="C119" s="181">
        <v>0.20097289149747641</v>
      </c>
      <c r="D119" s="180">
        <v>312</v>
      </c>
      <c r="E119" s="181">
        <v>0.1056431023857734</v>
      </c>
      <c r="F119" s="180">
        <v>368</v>
      </c>
      <c r="G119" s="181">
        <v>0.11923392205082346</v>
      </c>
      <c r="H119" s="180">
        <v>82</v>
      </c>
      <c r="I119" s="181">
        <v>6.6912010705921718E-2</v>
      </c>
      <c r="J119" s="180">
        <v>14</v>
      </c>
      <c r="K119" s="181">
        <v>4.0879493094285631E-2</v>
      </c>
      <c r="L119" s="180">
        <v>4</v>
      </c>
      <c r="M119" s="181">
        <v>1.4710208884966165E-2</v>
      </c>
      <c r="N119" s="180">
        <v>0</v>
      </c>
      <c r="O119" s="181">
        <v>0</v>
      </c>
      <c r="P119" s="180">
        <v>37</v>
      </c>
      <c r="Q119" s="181">
        <v>7.8110156431421399E-2</v>
      </c>
    </row>
    <row r="120" spans="1:17" ht="23.25">
      <c r="A120" s="182" t="s">
        <v>109</v>
      </c>
      <c r="B120" s="180">
        <v>299</v>
      </c>
      <c r="C120" s="181">
        <v>0.13657021490396692</v>
      </c>
      <c r="D120" s="180">
        <v>272</v>
      </c>
      <c r="E120" s="181">
        <v>9.2099114900417833E-2</v>
      </c>
      <c r="F120" s="180">
        <v>311</v>
      </c>
      <c r="G120" s="181">
        <v>0.1007656243418644</v>
      </c>
      <c r="H120" s="180">
        <v>92</v>
      </c>
      <c r="I120" s="181">
        <v>7.5072012011521916E-2</v>
      </c>
      <c r="J120" s="180">
        <v>22</v>
      </c>
      <c r="K120" s="181">
        <v>6.4239203433877415E-2</v>
      </c>
      <c r="L120" s="180">
        <v>6</v>
      </c>
      <c r="M120" s="181">
        <v>2.2065313327449251E-2</v>
      </c>
      <c r="N120" s="180">
        <v>1</v>
      </c>
      <c r="O120" s="181">
        <v>3.7943464238284954E-3</v>
      </c>
      <c r="P120" s="180">
        <v>41</v>
      </c>
      <c r="Q120" s="181">
        <v>8.6554497667250735E-2</v>
      </c>
    </row>
    <row r="121" spans="1:17">
      <c r="A121" s="81" t="s">
        <v>110</v>
      </c>
      <c r="B121" s="180">
        <v>880</v>
      </c>
      <c r="C121" s="181">
        <v>0.40194578299495282</v>
      </c>
      <c r="D121" s="180">
        <v>1101</v>
      </c>
      <c r="E121" s="181">
        <v>0.37279825553441187</v>
      </c>
      <c r="F121" s="180">
        <v>1339</v>
      </c>
      <c r="G121" s="181">
        <v>0.43384299354905603</v>
      </c>
      <c r="H121" s="180">
        <v>397</v>
      </c>
      <c r="I121" s="181">
        <v>0.32395205183232828</v>
      </c>
      <c r="J121" s="180">
        <v>73</v>
      </c>
      <c r="K121" s="181">
        <v>0.21315735684877507</v>
      </c>
      <c r="L121" s="180">
        <v>40</v>
      </c>
      <c r="M121" s="181">
        <v>0.14710208884966167</v>
      </c>
      <c r="N121" s="180">
        <v>23</v>
      </c>
      <c r="O121" s="181">
        <v>8.7269967748055399E-2</v>
      </c>
      <c r="P121" s="180">
        <v>245</v>
      </c>
      <c r="Q121" s="181">
        <v>0.51721590069454715</v>
      </c>
    </row>
    <row r="122" spans="1:17">
      <c r="A122" s="81" t="s">
        <v>111</v>
      </c>
      <c r="B122" s="180">
        <v>1279</v>
      </c>
      <c r="C122" s="181">
        <v>0.5841916550574372</v>
      </c>
      <c r="D122" s="180">
        <v>1488</v>
      </c>
      <c r="E122" s="181">
        <v>0.50383633445522691</v>
      </c>
      <c r="F122" s="180">
        <v>1679</v>
      </c>
      <c r="G122" s="181">
        <v>0.54400476935688202</v>
      </c>
      <c r="H122" s="180">
        <v>488</v>
      </c>
      <c r="I122" s="181">
        <v>0.39820806371329021</v>
      </c>
      <c r="J122" s="180">
        <v>108</v>
      </c>
      <c r="K122" s="181">
        <v>0.31535608958448913</v>
      </c>
      <c r="L122" s="180">
        <v>85</v>
      </c>
      <c r="M122" s="181">
        <v>0.31259193880553104</v>
      </c>
      <c r="N122" s="180">
        <v>48</v>
      </c>
      <c r="O122" s="181">
        <v>0.18212862834376781</v>
      </c>
      <c r="P122" s="180">
        <v>141</v>
      </c>
      <c r="Q122" s="181">
        <v>0.29766302856298421</v>
      </c>
    </row>
    <row r="123" spans="1:17">
      <c r="A123" s="81" t="s">
        <v>112</v>
      </c>
      <c r="B123" s="180">
        <v>189</v>
      </c>
      <c r="C123" s="181">
        <v>8.6326992029597829E-2</v>
      </c>
      <c r="D123" s="180">
        <v>186</v>
      </c>
      <c r="E123" s="181">
        <v>6.2979541806903364E-2</v>
      </c>
      <c r="F123" s="180">
        <v>211</v>
      </c>
      <c r="G123" s="181">
        <v>6.8365102045444978E-2</v>
      </c>
      <c r="H123" s="180">
        <v>55</v>
      </c>
      <c r="I123" s="181">
        <v>4.4880007180801151E-2</v>
      </c>
      <c r="J123" s="180">
        <v>9</v>
      </c>
      <c r="K123" s="181">
        <v>2.627967413204076E-2</v>
      </c>
      <c r="L123" s="180">
        <v>3</v>
      </c>
      <c r="M123" s="181">
        <v>1.1032656663724626E-2</v>
      </c>
      <c r="N123" s="180">
        <v>0</v>
      </c>
      <c r="O123" s="181">
        <v>0</v>
      </c>
      <c r="P123" s="180">
        <v>18</v>
      </c>
      <c r="Q123" s="181">
        <v>3.7999535561232027E-2</v>
      </c>
    </row>
    <row r="124" spans="1:17">
      <c r="A124" s="81"/>
      <c r="B124" s="180"/>
      <c r="C124" s="181"/>
      <c r="D124" s="180"/>
      <c r="E124" s="181"/>
      <c r="F124" s="180"/>
      <c r="G124" s="181"/>
      <c r="H124" s="180"/>
      <c r="I124" s="181"/>
      <c r="J124" s="180"/>
      <c r="K124" s="181"/>
      <c r="L124" s="180"/>
      <c r="M124" s="181"/>
      <c r="N124" s="180"/>
      <c r="O124" s="181"/>
      <c r="P124" s="180"/>
      <c r="Q124" s="181"/>
    </row>
    <row r="125" spans="1:17" ht="27" customHeight="1">
      <c r="A125" s="80" t="s">
        <v>113</v>
      </c>
      <c r="B125" s="178">
        <v>12936</v>
      </c>
      <c r="C125" s="179">
        <v>5.9086030100258071</v>
      </c>
      <c r="D125" s="178">
        <v>17586</v>
      </c>
      <c r="E125" s="179">
        <v>5.9546140979365729</v>
      </c>
      <c r="F125" s="178">
        <v>18630</v>
      </c>
      <c r="G125" s="179">
        <v>6.0362173038229372</v>
      </c>
      <c r="H125" s="178">
        <v>6446</v>
      </c>
      <c r="I125" s="179">
        <v>5.2599368415898944</v>
      </c>
      <c r="J125" s="178">
        <v>1507</v>
      </c>
      <c r="K125" s="179">
        <v>4.4003854352206027</v>
      </c>
      <c r="L125" s="178">
        <v>1001</v>
      </c>
      <c r="M125" s="179">
        <v>3.6812297734627832</v>
      </c>
      <c r="N125" s="178">
        <v>690</v>
      </c>
      <c r="O125" s="179">
        <v>2.6180990324416618</v>
      </c>
      <c r="P125" s="178">
        <v>2357</v>
      </c>
      <c r="Q125" s="179">
        <v>4.9758280732124387</v>
      </c>
    </row>
    <row r="126" spans="1:17">
      <c r="A126" s="81" t="s">
        <v>114</v>
      </c>
      <c r="B126" s="180">
        <v>136</v>
      </c>
      <c r="C126" s="181">
        <v>6.2118893735583623E-2</v>
      </c>
      <c r="D126" s="180">
        <v>166</v>
      </c>
      <c r="E126" s="181">
        <v>5.6207548064225593E-2</v>
      </c>
      <c r="F126" s="180">
        <v>132</v>
      </c>
      <c r="G126" s="181">
        <v>4.2768689431273633E-2</v>
      </c>
      <c r="H126" s="180">
        <v>45</v>
      </c>
      <c r="I126" s="181">
        <v>3.672000587520094E-2</v>
      </c>
      <c r="J126" s="180">
        <v>2</v>
      </c>
      <c r="K126" s="181">
        <v>5.8399275848979469E-3</v>
      </c>
      <c r="L126" s="180">
        <v>2</v>
      </c>
      <c r="M126" s="181">
        <v>7.3551044424830826E-3</v>
      </c>
      <c r="N126" s="180">
        <v>1</v>
      </c>
      <c r="O126" s="181">
        <v>3.7943464238284954E-3</v>
      </c>
      <c r="P126" s="180">
        <v>4</v>
      </c>
      <c r="Q126" s="181">
        <v>8.4443412358293397E-3</v>
      </c>
    </row>
    <row r="127" spans="1:17">
      <c r="A127" s="81" t="s">
        <v>115</v>
      </c>
      <c r="B127" s="180">
        <v>259</v>
      </c>
      <c r="C127" s="181">
        <v>0.11829995204055999</v>
      </c>
      <c r="D127" s="180">
        <v>329</v>
      </c>
      <c r="E127" s="181">
        <v>0.1113992970670495</v>
      </c>
      <c r="F127" s="180">
        <v>312</v>
      </c>
      <c r="G127" s="181">
        <v>0.10108962956482859</v>
      </c>
      <c r="H127" s="180">
        <v>70</v>
      </c>
      <c r="I127" s="181">
        <v>5.7120009139201462E-2</v>
      </c>
      <c r="J127" s="180">
        <v>9</v>
      </c>
      <c r="K127" s="181">
        <v>2.627967413204076E-2</v>
      </c>
      <c r="L127" s="180">
        <v>6</v>
      </c>
      <c r="M127" s="181">
        <v>2.2065313327449251E-2</v>
      </c>
      <c r="N127" s="180">
        <v>2</v>
      </c>
      <c r="O127" s="181">
        <v>7.5886928476569908E-3</v>
      </c>
      <c r="P127" s="180">
        <v>44</v>
      </c>
      <c r="Q127" s="181">
        <v>9.2887753594122741E-2</v>
      </c>
    </row>
    <row r="128" spans="1:17">
      <c r="A128" s="81" t="s">
        <v>116</v>
      </c>
      <c r="B128" s="180">
        <v>755</v>
      </c>
      <c r="C128" s="181">
        <v>0.34485121154680615</v>
      </c>
      <c r="D128" s="180">
        <v>407</v>
      </c>
      <c r="E128" s="181">
        <v>0.13781007266349285</v>
      </c>
      <c r="F128" s="180">
        <v>434</v>
      </c>
      <c r="G128" s="181">
        <v>0.14061826676646028</v>
      </c>
      <c r="H128" s="180">
        <v>99</v>
      </c>
      <c r="I128" s="181">
        <v>8.0784012925442059E-2</v>
      </c>
      <c r="J128" s="180">
        <v>9</v>
      </c>
      <c r="K128" s="181">
        <v>2.627967413204076E-2</v>
      </c>
      <c r="L128" s="180">
        <v>4</v>
      </c>
      <c r="M128" s="181">
        <v>1.4710208884966165E-2</v>
      </c>
      <c r="N128" s="180">
        <v>1</v>
      </c>
      <c r="O128" s="181">
        <v>3.7943464238284954E-3</v>
      </c>
      <c r="P128" s="180">
        <v>99</v>
      </c>
      <c r="Q128" s="181">
        <v>0.20899744558677616</v>
      </c>
    </row>
    <row r="129" spans="1:17">
      <c r="A129" s="81" t="s">
        <v>117</v>
      </c>
      <c r="B129" s="180">
        <v>413</v>
      </c>
      <c r="C129" s="181">
        <v>0.18864046406467674</v>
      </c>
      <c r="D129" s="180">
        <v>382</v>
      </c>
      <c r="E129" s="181">
        <v>0.12934508048514565</v>
      </c>
      <c r="F129" s="180">
        <v>354</v>
      </c>
      <c r="G129" s="181">
        <v>0.11469784892932475</v>
      </c>
      <c r="H129" s="180">
        <v>77</v>
      </c>
      <c r="I129" s="181">
        <v>6.2832010053121612E-2</v>
      </c>
      <c r="J129" s="180">
        <v>11</v>
      </c>
      <c r="K129" s="181">
        <v>3.2119601716938707E-2</v>
      </c>
      <c r="L129" s="180">
        <v>10</v>
      </c>
      <c r="M129" s="181">
        <v>3.6775522212415417E-2</v>
      </c>
      <c r="N129" s="180">
        <v>8</v>
      </c>
      <c r="O129" s="181">
        <v>3.0354771390627963E-2</v>
      </c>
      <c r="P129" s="180">
        <v>52</v>
      </c>
      <c r="Q129" s="181">
        <v>0.10977643606578141</v>
      </c>
    </row>
    <row r="130" spans="1:17">
      <c r="A130" s="81" t="s">
        <v>118</v>
      </c>
      <c r="B130" s="180">
        <v>733</v>
      </c>
      <c r="C130" s="181">
        <v>0.33480256697193234</v>
      </c>
      <c r="D130" s="180">
        <v>621</v>
      </c>
      <c r="E130" s="181">
        <v>0.2102704057101451</v>
      </c>
      <c r="F130" s="180">
        <v>614</v>
      </c>
      <c r="G130" s="181">
        <v>0.19893920690001524</v>
      </c>
      <c r="H130" s="180">
        <v>183</v>
      </c>
      <c r="I130" s="181">
        <v>0.14932802389248384</v>
      </c>
      <c r="J130" s="180">
        <v>29</v>
      </c>
      <c r="K130" s="181">
        <v>8.4678949981020241E-2</v>
      </c>
      <c r="L130" s="180">
        <v>16</v>
      </c>
      <c r="M130" s="181">
        <v>5.8840835539864661E-2</v>
      </c>
      <c r="N130" s="180">
        <v>3</v>
      </c>
      <c r="O130" s="181">
        <v>1.1383039271485488E-2</v>
      </c>
      <c r="P130" s="180">
        <v>113</v>
      </c>
      <c r="Q130" s="181">
        <v>0.23855263991217884</v>
      </c>
    </row>
    <row r="131" spans="1:17">
      <c r="A131" s="81" t="s">
        <v>119</v>
      </c>
      <c r="B131" s="180">
        <v>210</v>
      </c>
      <c r="C131" s="181">
        <v>9.5918880032886469E-2</v>
      </c>
      <c r="D131" s="180">
        <v>266</v>
      </c>
      <c r="E131" s="181">
        <v>9.0067516777614501E-2</v>
      </c>
      <c r="F131" s="180">
        <v>259</v>
      </c>
      <c r="G131" s="181">
        <v>8.3917352747726298E-2</v>
      </c>
      <c r="H131" s="180">
        <v>35</v>
      </c>
      <c r="I131" s="181">
        <v>2.8560004569600731E-2</v>
      </c>
      <c r="J131" s="180">
        <v>7</v>
      </c>
      <c r="K131" s="181">
        <v>2.0439746547142815E-2</v>
      </c>
      <c r="L131" s="180">
        <v>3</v>
      </c>
      <c r="M131" s="181">
        <v>1.1032656663724626E-2</v>
      </c>
      <c r="N131" s="180">
        <v>5</v>
      </c>
      <c r="O131" s="181">
        <v>1.8971732119142479E-2</v>
      </c>
      <c r="P131" s="180">
        <v>34</v>
      </c>
      <c r="Q131" s="181">
        <v>7.1776900504549393E-2</v>
      </c>
    </row>
    <row r="132" spans="1:17">
      <c r="A132" s="81" t="s">
        <v>120</v>
      </c>
      <c r="B132" s="180">
        <v>488</v>
      </c>
      <c r="C132" s="181">
        <v>0.22289720693356474</v>
      </c>
      <c r="D132" s="180">
        <v>647</v>
      </c>
      <c r="E132" s="181">
        <v>0.21907399757562623</v>
      </c>
      <c r="F132" s="180">
        <v>545</v>
      </c>
      <c r="G132" s="181">
        <v>0.17658284651548584</v>
      </c>
      <c r="H132" s="180">
        <v>105</v>
      </c>
      <c r="I132" s="181">
        <v>8.5680013708802197E-2</v>
      </c>
      <c r="J132" s="180">
        <v>23</v>
      </c>
      <c r="K132" s="181">
        <v>6.7159167226326394E-2</v>
      </c>
      <c r="L132" s="180">
        <v>12</v>
      </c>
      <c r="M132" s="181">
        <v>4.4130626654898503E-2</v>
      </c>
      <c r="N132" s="180">
        <v>5</v>
      </c>
      <c r="O132" s="181">
        <v>1.8971732119142479E-2</v>
      </c>
      <c r="P132" s="180">
        <v>70</v>
      </c>
      <c r="Q132" s="181">
        <v>0.14777597162701345</v>
      </c>
    </row>
    <row r="133" spans="1:17">
      <c r="A133" s="81" t="s">
        <v>121</v>
      </c>
      <c r="B133" s="180">
        <v>413</v>
      </c>
      <c r="C133" s="181">
        <v>0.18864046406467674</v>
      </c>
      <c r="D133" s="180">
        <v>309</v>
      </c>
      <c r="E133" s="181">
        <v>0.10462730332437174</v>
      </c>
      <c r="F133" s="180">
        <v>302</v>
      </c>
      <c r="G133" s="181">
        <v>9.7849577335186649E-2</v>
      </c>
      <c r="H133" s="180">
        <v>76</v>
      </c>
      <c r="I133" s="181">
        <v>6.2016009922561594E-2</v>
      </c>
      <c r="J133" s="180">
        <v>8</v>
      </c>
      <c r="K133" s="181">
        <v>2.3359710339591788E-2</v>
      </c>
      <c r="L133" s="180">
        <v>3</v>
      </c>
      <c r="M133" s="181">
        <v>1.1032656663724626E-2</v>
      </c>
      <c r="N133" s="180">
        <v>1</v>
      </c>
      <c r="O133" s="181">
        <v>3.7943464238284954E-3</v>
      </c>
      <c r="P133" s="180">
        <v>65</v>
      </c>
      <c r="Q133" s="181">
        <v>0.13722054508222678</v>
      </c>
    </row>
    <row r="134" spans="1:17">
      <c r="A134" s="81" t="s">
        <v>122</v>
      </c>
      <c r="B134" s="180">
        <v>437</v>
      </c>
      <c r="C134" s="181">
        <v>0.19960262178272092</v>
      </c>
      <c r="D134" s="180">
        <v>436</v>
      </c>
      <c r="E134" s="181">
        <v>0.14762946359037565</v>
      </c>
      <c r="F134" s="180">
        <v>499</v>
      </c>
      <c r="G134" s="181">
        <v>0.16167860625913288</v>
      </c>
      <c r="H134" s="180">
        <v>168</v>
      </c>
      <c r="I134" s="181">
        <v>0.13708802193408351</v>
      </c>
      <c r="J134" s="180">
        <v>27</v>
      </c>
      <c r="K134" s="181">
        <v>7.8839022396122282E-2</v>
      </c>
      <c r="L134" s="180">
        <v>19</v>
      </c>
      <c r="M134" s="181">
        <v>6.9873492203589294E-2</v>
      </c>
      <c r="N134" s="180">
        <v>9</v>
      </c>
      <c r="O134" s="181">
        <v>3.414911781445646E-2</v>
      </c>
      <c r="P134" s="180">
        <v>45</v>
      </c>
      <c r="Q134" s="181">
        <v>9.4998838903080071E-2</v>
      </c>
    </row>
    <row r="135" spans="1:17">
      <c r="A135" s="81" t="s">
        <v>123</v>
      </c>
      <c r="B135" s="180">
        <v>571</v>
      </c>
      <c r="C135" s="181">
        <v>0.26080800237513418</v>
      </c>
      <c r="D135" s="180">
        <v>416</v>
      </c>
      <c r="E135" s="181">
        <v>0.14085746984769787</v>
      </c>
      <c r="F135" s="180">
        <v>418</v>
      </c>
      <c r="G135" s="181">
        <v>0.13543418319903316</v>
      </c>
      <c r="H135" s="180">
        <v>125</v>
      </c>
      <c r="I135" s="181">
        <v>0.10200001632000261</v>
      </c>
      <c r="J135" s="180">
        <v>14</v>
      </c>
      <c r="K135" s="181">
        <v>4.0879493094285631E-2</v>
      </c>
      <c r="L135" s="180">
        <v>11</v>
      </c>
      <c r="M135" s="181">
        <v>4.0453074433656963E-2</v>
      </c>
      <c r="N135" s="180">
        <v>3</v>
      </c>
      <c r="O135" s="181">
        <v>1.1383039271485488E-2</v>
      </c>
      <c r="P135" s="180">
        <v>116</v>
      </c>
      <c r="Q135" s="181">
        <v>0.24488589583905085</v>
      </c>
    </row>
    <row r="136" spans="1:17">
      <c r="A136" s="81" t="s">
        <v>124</v>
      </c>
      <c r="B136" s="180">
        <v>186</v>
      </c>
      <c r="C136" s="181">
        <v>8.4956722314842303E-2</v>
      </c>
      <c r="D136" s="180">
        <v>178</v>
      </c>
      <c r="E136" s="181">
        <v>6.0270744309832251E-2</v>
      </c>
      <c r="F136" s="180">
        <v>212</v>
      </c>
      <c r="G136" s="181">
        <v>6.8689107268409155E-2</v>
      </c>
      <c r="H136" s="180">
        <v>44</v>
      </c>
      <c r="I136" s="181">
        <v>3.5904005744640921E-2</v>
      </c>
      <c r="J136" s="180">
        <v>8</v>
      </c>
      <c r="K136" s="181">
        <v>2.3359710339591788E-2</v>
      </c>
      <c r="L136" s="180">
        <v>4</v>
      </c>
      <c r="M136" s="181">
        <v>1.4710208884966165E-2</v>
      </c>
      <c r="N136" s="180">
        <v>4</v>
      </c>
      <c r="O136" s="181">
        <v>1.5177385695313982E-2</v>
      </c>
      <c r="P136" s="180">
        <v>36</v>
      </c>
      <c r="Q136" s="181">
        <v>7.5999071122464054E-2</v>
      </c>
    </row>
    <row r="137" spans="1:17">
      <c r="A137" s="81" t="s">
        <v>125</v>
      </c>
      <c r="B137" s="180">
        <v>3960</v>
      </c>
      <c r="C137" s="181">
        <v>1.8087560234772877</v>
      </c>
      <c r="D137" s="180">
        <v>8505</v>
      </c>
      <c r="E137" s="181">
        <v>2.8797903390737267</v>
      </c>
      <c r="F137" s="180">
        <v>9157</v>
      </c>
      <c r="G137" s="181">
        <v>2.9669158266831261</v>
      </c>
      <c r="H137" s="180">
        <v>3955</v>
      </c>
      <c r="I137" s="181">
        <v>3.2272805163648823</v>
      </c>
      <c r="J137" s="180">
        <v>1047</v>
      </c>
      <c r="K137" s="181">
        <v>3.0572020906940756</v>
      </c>
      <c r="L137" s="180">
        <v>735</v>
      </c>
      <c r="M137" s="181">
        <v>2.7030008826125331</v>
      </c>
      <c r="N137" s="180">
        <v>535</v>
      </c>
      <c r="O137" s="181">
        <v>2.0299753367482452</v>
      </c>
      <c r="P137" s="180">
        <v>974</v>
      </c>
      <c r="Q137" s="181">
        <v>2.056197090924444</v>
      </c>
    </row>
    <row r="138" spans="1:17">
      <c r="A138" s="83" t="s">
        <v>246</v>
      </c>
      <c r="B138" s="180">
        <v>105</v>
      </c>
      <c r="C138" s="181">
        <v>4.7959440016443235E-2</v>
      </c>
      <c r="D138" s="180">
        <v>120</v>
      </c>
      <c r="E138" s="181">
        <v>4.0631962456066692E-2</v>
      </c>
      <c r="F138" s="180">
        <v>122</v>
      </c>
      <c r="G138" s="181">
        <v>3.9528637201631689E-2</v>
      </c>
      <c r="H138" s="180">
        <v>23</v>
      </c>
      <c r="I138" s="181">
        <v>1.8768003002880479E-2</v>
      </c>
      <c r="J138" s="180">
        <v>6</v>
      </c>
      <c r="K138" s="181">
        <v>1.7519782754693843E-2</v>
      </c>
      <c r="L138" s="180">
        <v>6</v>
      </c>
      <c r="M138" s="181">
        <v>2.2065313327449251E-2</v>
      </c>
      <c r="N138" s="180">
        <v>2</v>
      </c>
      <c r="O138" s="181">
        <v>7.5886928476569908E-3</v>
      </c>
      <c r="P138" s="180">
        <v>46</v>
      </c>
      <c r="Q138" s="181">
        <v>9.7109924212037416E-2</v>
      </c>
    </row>
    <row r="139" spans="1:17">
      <c r="A139" s="81" t="s">
        <v>126</v>
      </c>
      <c r="B139" s="180">
        <v>293</v>
      </c>
      <c r="C139" s="181">
        <v>0.13382967547445587</v>
      </c>
      <c r="D139" s="180">
        <v>279</v>
      </c>
      <c r="E139" s="181">
        <v>9.4469312710355052E-2</v>
      </c>
      <c r="F139" s="180">
        <v>276</v>
      </c>
      <c r="G139" s="181">
        <v>8.94254415381176E-2</v>
      </c>
      <c r="H139" s="180">
        <v>48</v>
      </c>
      <c r="I139" s="181">
        <v>3.9168006266881002E-2</v>
      </c>
      <c r="J139" s="180">
        <v>10</v>
      </c>
      <c r="K139" s="181">
        <v>2.9199637924489735E-2</v>
      </c>
      <c r="L139" s="180">
        <v>2</v>
      </c>
      <c r="M139" s="181">
        <v>7.3551044424830826E-3</v>
      </c>
      <c r="N139" s="180">
        <v>1</v>
      </c>
      <c r="O139" s="181">
        <v>3.7943464238284954E-3</v>
      </c>
      <c r="P139" s="180">
        <v>48</v>
      </c>
      <c r="Q139" s="181">
        <v>0.10133209482995208</v>
      </c>
    </row>
    <row r="140" spans="1:17">
      <c r="A140" s="81" t="s">
        <v>127</v>
      </c>
      <c r="B140" s="180">
        <v>903</v>
      </c>
      <c r="C140" s="181">
        <v>0.4124511841414118</v>
      </c>
      <c r="D140" s="180">
        <v>1235</v>
      </c>
      <c r="E140" s="181">
        <v>0.41817061361035307</v>
      </c>
      <c r="F140" s="180">
        <v>1307</v>
      </c>
      <c r="G140" s="181">
        <v>0.42347482641420181</v>
      </c>
      <c r="H140" s="180">
        <v>436</v>
      </c>
      <c r="I140" s="181">
        <v>0.35577605692416914</v>
      </c>
      <c r="J140" s="180">
        <v>101</v>
      </c>
      <c r="K140" s="181">
        <v>0.29491634303734632</v>
      </c>
      <c r="L140" s="180">
        <v>60</v>
      </c>
      <c r="M140" s="181">
        <v>0.22065313327449249</v>
      </c>
      <c r="N140" s="180">
        <v>54</v>
      </c>
      <c r="O140" s="181">
        <v>0.20489470688673878</v>
      </c>
      <c r="P140" s="180">
        <v>257</v>
      </c>
      <c r="Q140" s="181">
        <v>0.54254892440203517</v>
      </c>
    </row>
    <row r="141" spans="1:17">
      <c r="A141" s="81" t="s">
        <v>128</v>
      </c>
      <c r="B141" s="180">
        <v>348</v>
      </c>
      <c r="C141" s="181">
        <v>0.15895128691164045</v>
      </c>
      <c r="D141" s="180">
        <v>402</v>
      </c>
      <c r="E141" s="181">
        <v>0.13611707422782343</v>
      </c>
      <c r="F141" s="180">
        <v>389</v>
      </c>
      <c r="G141" s="181">
        <v>0.12603803173307151</v>
      </c>
      <c r="H141" s="180">
        <v>66</v>
      </c>
      <c r="I141" s="181">
        <v>5.3856008616961375E-2</v>
      </c>
      <c r="J141" s="180">
        <v>8</v>
      </c>
      <c r="K141" s="181">
        <v>2.3359710339591788E-2</v>
      </c>
      <c r="L141" s="180">
        <v>4</v>
      </c>
      <c r="M141" s="181">
        <v>1.4710208884966165E-2</v>
      </c>
      <c r="N141" s="180">
        <v>7</v>
      </c>
      <c r="O141" s="181">
        <v>2.6560424966799469E-2</v>
      </c>
      <c r="P141" s="180">
        <v>40</v>
      </c>
      <c r="Q141" s="181">
        <v>8.444341235829339E-2</v>
      </c>
    </row>
    <row r="142" spans="1:17">
      <c r="A142" s="81" t="s">
        <v>129</v>
      </c>
      <c r="B142" s="180">
        <v>348</v>
      </c>
      <c r="C142" s="181">
        <v>0.15895128691164045</v>
      </c>
      <c r="D142" s="180">
        <v>395</v>
      </c>
      <c r="E142" s="181">
        <v>0.13374687641788618</v>
      </c>
      <c r="F142" s="180">
        <v>399</v>
      </c>
      <c r="G142" s="181">
        <v>0.12927808396271348</v>
      </c>
      <c r="H142" s="180">
        <v>96</v>
      </c>
      <c r="I142" s="181">
        <v>7.8336012533762003E-2</v>
      </c>
      <c r="J142" s="180">
        <v>9</v>
      </c>
      <c r="K142" s="181">
        <v>2.627967413204076E-2</v>
      </c>
      <c r="L142" s="180">
        <v>4</v>
      </c>
      <c r="M142" s="181">
        <v>1.4710208884966165E-2</v>
      </c>
      <c r="N142" s="180">
        <v>8</v>
      </c>
      <c r="O142" s="181">
        <v>3.0354771390627963E-2</v>
      </c>
      <c r="P142" s="180">
        <v>39</v>
      </c>
      <c r="Q142" s="181">
        <v>8.233232704933606E-2</v>
      </c>
    </row>
    <row r="143" spans="1:17">
      <c r="A143" s="81" t="s">
        <v>130</v>
      </c>
      <c r="B143" s="180">
        <v>247</v>
      </c>
      <c r="C143" s="181">
        <v>0.1128188731815379</v>
      </c>
      <c r="D143" s="180">
        <v>270</v>
      </c>
      <c r="E143" s="181">
        <v>9.142191552615006E-2</v>
      </c>
      <c r="F143" s="180">
        <v>260</v>
      </c>
      <c r="G143" s="181">
        <v>8.4241357970690489E-2</v>
      </c>
      <c r="H143" s="180">
        <v>60</v>
      </c>
      <c r="I143" s="181">
        <v>4.8960007833601257E-2</v>
      </c>
      <c r="J143" s="180">
        <v>8</v>
      </c>
      <c r="K143" s="181">
        <v>2.3359710339591788E-2</v>
      </c>
      <c r="L143" s="180">
        <v>4</v>
      </c>
      <c r="M143" s="181">
        <v>1.4710208884966165E-2</v>
      </c>
      <c r="N143" s="180">
        <v>0</v>
      </c>
      <c r="O143" s="181">
        <v>0</v>
      </c>
      <c r="P143" s="180">
        <v>32</v>
      </c>
      <c r="Q143" s="181">
        <v>6.7554729886634718E-2</v>
      </c>
    </row>
    <row r="144" spans="1:17">
      <c r="A144" s="81" t="s">
        <v>131</v>
      </c>
      <c r="B144" s="180">
        <v>227</v>
      </c>
      <c r="C144" s="181">
        <v>0.10368374174983444</v>
      </c>
      <c r="D144" s="180">
        <v>355</v>
      </c>
      <c r="E144" s="181">
        <v>0.12020288893253063</v>
      </c>
      <c r="F144" s="180">
        <v>399</v>
      </c>
      <c r="G144" s="181">
        <v>0.12927808396271348</v>
      </c>
      <c r="H144" s="180">
        <v>112</v>
      </c>
      <c r="I144" s="181">
        <v>9.139201462272234E-2</v>
      </c>
      <c r="J144" s="180">
        <v>16</v>
      </c>
      <c r="K144" s="181">
        <v>4.6719420679183575E-2</v>
      </c>
      <c r="L144" s="180">
        <v>12</v>
      </c>
      <c r="M144" s="181">
        <v>4.4130626654898503E-2</v>
      </c>
      <c r="N144" s="180">
        <v>3</v>
      </c>
      <c r="O144" s="181">
        <v>1.1383039271485488E-2</v>
      </c>
      <c r="P144" s="180">
        <v>10</v>
      </c>
      <c r="Q144" s="181">
        <v>2.1110853089573348E-2</v>
      </c>
    </row>
    <row r="145" spans="1:17">
      <c r="A145" s="81" t="s">
        <v>132</v>
      </c>
      <c r="B145" s="180">
        <v>489</v>
      </c>
      <c r="C145" s="181">
        <v>0.22335396350514994</v>
      </c>
      <c r="D145" s="180">
        <v>708</v>
      </c>
      <c r="E145" s="181">
        <v>0.23972857849079349</v>
      </c>
      <c r="F145" s="180">
        <v>842</v>
      </c>
      <c r="G145" s="181">
        <v>0.27281239773585153</v>
      </c>
      <c r="H145" s="180">
        <v>192</v>
      </c>
      <c r="I145" s="181">
        <v>0.15667202506752401</v>
      </c>
      <c r="J145" s="180">
        <v>37</v>
      </c>
      <c r="K145" s="181">
        <v>0.10803866032061203</v>
      </c>
      <c r="L145" s="180">
        <v>20</v>
      </c>
      <c r="M145" s="181">
        <v>7.3551044424830833E-2</v>
      </c>
      <c r="N145" s="180">
        <v>11</v>
      </c>
      <c r="O145" s="181">
        <v>4.1737810662113448E-2</v>
      </c>
      <c r="P145" s="180">
        <v>47</v>
      </c>
      <c r="Q145" s="181">
        <v>9.9221009520994746E-2</v>
      </c>
    </row>
    <row r="146" spans="1:17">
      <c r="A146" s="81" t="s">
        <v>133</v>
      </c>
      <c r="B146" s="180">
        <v>1316</v>
      </c>
      <c r="C146" s="181">
        <v>0.60109164820608862</v>
      </c>
      <c r="D146" s="180">
        <v>959</v>
      </c>
      <c r="E146" s="181">
        <v>0.32471709996139964</v>
      </c>
      <c r="F146" s="180">
        <v>1056</v>
      </c>
      <c r="G146" s="181">
        <v>0.34214951545018907</v>
      </c>
      <c r="H146" s="180">
        <v>319</v>
      </c>
      <c r="I146" s="181">
        <v>0.26030404164864662</v>
      </c>
      <c r="J146" s="180">
        <v>96</v>
      </c>
      <c r="K146" s="181">
        <v>0.28031652407510149</v>
      </c>
      <c r="L146" s="180">
        <v>53</v>
      </c>
      <c r="M146" s="181">
        <v>0.19491026772580172</v>
      </c>
      <c r="N146" s="180">
        <v>24</v>
      </c>
      <c r="O146" s="181">
        <v>9.1064314171883903E-2</v>
      </c>
      <c r="P146" s="180">
        <v>180</v>
      </c>
      <c r="Q146" s="181">
        <v>0.37999535561232028</v>
      </c>
    </row>
    <row r="147" spans="1:17">
      <c r="A147" s="81" t="s">
        <v>134</v>
      </c>
      <c r="B147" s="180">
        <v>99</v>
      </c>
      <c r="C147" s="181">
        <v>4.521890058693219E-2</v>
      </c>
      <c r="D147" s="180">
        <v>201</v>
      </c>
      <c r="E147" s="181">
        <v>6.8058537113911716E-2</v>
      </c>
      <c r="F147" s="180">
        <v>342</v>
      </c>
      <c r="G147" s="181">
        <v>0.11080978625375441</v>
      </c>
      <c r="H147" s="180">
        <v>112</v>
      </c>
      <c r="I147" s="181">
        <v>9.139201462272234E-2</v>
      </c>
      <c r="J147" s="180">
        <v>22</v>
      </c>
      <c r="K147" s="181">
        <v>6.4239203433877415E-2</v>
      </c>
      <c r="L147" s="180">
        <v>11</v>
      </c>
      <c r="M147" s="181">
        <v>4.0453074433656963E-2</v>
      </c>
      <c r="N147" s="180">
        <v>3</v>
      </c>
      <c r="O147" s="181">
        <v>1.1383039271485488E-2</v>
      </c>
      <c r="P147" s="180">
        <v>6</v>
      </c>
      <c r="Q147" s="181">
        <v>1.266651185374401E-2</v>
      </c>
    </row>
    <row r="148" spans="1:17">
      <c r="A148" s="81"/>
      <c r="B148" s="180"/>
      <c r="C148" s="181"/>
      <c r="D148" s="180"/>
      <c r="E148" s="181"/>
      <c r="F148" s="180"/>
      <c r="G148" s="181"/>
      <c r="H148" s="180"/>
      <c r="I148" s="181"/>
      <c r="J148" s="180"/>
      <c r="K148" s="181"/>
      <c r="L148" s="180"/>
      <c r="M148" s="181"/>
      <c r="N148" s="180"/>
      <c r="O148" s="181"/>
      <c r="P148" s="180"/>
      <c r="Q148" s="181"/>
    </row>
    <row r="149" spans="1:17" ht="33.75">
      <c r="A149" s="80" t="s">
        <v>135</v>
      </c>
      <c r="B149" s="178">
        <v>11727</v>
      </c>
      <c r="C149" s="179">
        <v>5.3563843149793318</v>
      </c>
      <c r="D149" s="178">
        <v>11003</v>
      </c>
      <c r="E149" s="179">
        <v>3.7256123575341817</v>
      </c>
      <c r="F149" s="178">
        <v>11466</v>
      </c>
      <c r="G149" s="179">
        <v>3.7150438865074507</v>
      </c>
      <c r="H149" s="178">
        <v>3332</v>
      </c>
      <c r="I149" s="179">
        <v>2.7189124350259894</v>
      </c>
      <c r="J149" s="178">
        <v>600</v>
      </c>
      <c r="K149" s="179">
        <v>1.7519782754693842</v>
      </c>
      <c r="L149" s="178">
        <v>353</v>
      </c>
      <c r="M149" s="179">
        <v>1.2981759340982642</v>
      </c>
      <c r="N149" s="178">
        <v>216</v>
      </c>
      <c r="O149" s="179">
        <v>0.8195788275469551</v>
      </c>
      <c r="P149" s="178">
        <v>2042</v>
      </c>
      <c r="Q149" s="179">
        <v>4.3108362008908783</v>
      </c>
    </row>
    <row r="150" spans="1:17">
      <c r="A150" s="81" t="s">
        <v>136</v>
      </c>
      <c r="B150" s="180">
        <v>489</v>
      </c>
      <c r="C150" s="181">
        <v>0.22335396350514994</v>
      </c>
      <c r="D150" s="180">
        <v>419</v>
      </c>
      <c r="E150" s="181">
        <v>0.14187326890909951</v>
      </c>
      <c r="F150" s="180">
        <v>514</v>
      </c>
      <c r="G150" s="181">
        <v>0.1665386846035958</v>
      </c>
      <c r="H150" s="180">
        <v>163</v>
      </c>
      <c r="I150" s="181">
        <v>0.13300802128128339</v>
      </c>
      <c r="J150" s="180">
        <v>26</v>
      </c>
      <c r="K150" s="181">
        <v>7.5919058603673317E-2</v>
      </c>
      <c r="L150" s="180">
        <v>14</v>
      </c>
      <c r="M150" s="181">
        <v>5.1485731097381582E-2</v>
      </c>
      <c r="N150" s="180">
        <v>6</v>
      </c>
      <c r="O150" s="181">
        <v>2.2766078542970976E-2</v>
      </c>
      <c r="P150" s="180">
        <v>28</v>
      </c>
      <c r="Q150" s="181">
        <v>5.9110388650805375E-2</v>
      </c>
    </row>
    <row r="151" spans="1:17">
      <c r="A151" s="81" t="s">
        <v>137</v>
      </c>
      <c r="B151" s="180">
        <v>438</v>
      </c>
      <c r="C151" s="181">
        <v>0.20005937835430609</v>
      </c>
      <c r="D151" s="180">
        <v>398</v>
      </c>
      <c r="E151" s="181">
        <v>0.13476267547928786</v>
      </c>
      <c r="F151" s="180">
        <v>434</v>
      </c>
      <c r="G151" s="181">
        <v>0.14061826676646028</v>
      </c>
      <c r="H151" s="180">
        <v>127</v>
      </c>
      <c r="I151" s="181">
        <v>0.10363201658112266</v>
      </c>
      <c r="J151" s="180">
        <v>22</v>
      </c>
      <c r="K151" s="181">
        <v>6.4239203433877415E-2</v>
      </c>
      <c r="L151" s="180">
        <v>9</v>
      </c>
      <c r="M151" s="181">
        <v>3.3097969991173877E-2</v>
      </c>
      <c r="N151" s="180">
        <v>3</v>
      </c>
      <c r="O151" s="181">
        <v>1.1383039271485488E-2</v>
      </c>
      <c r="P151" s="180">
        <v>61</v>
      </c>
      <c r="Q151" s="181">
        <v>0.12877620384639743</v>
      </c>
    </row>
    <row r="152" spans="1:17">
      <c r="A152" s="81" t="s">
        <v>138</v>
      </c>
      <c r="B152" s="180">
        <v>1588</v>
      </c>
      <c r="C152" s="181">
        <v>0.72532943567725583</v>
      </c>
      <c r="D152" s="180">
        <v>1368</v>
      </c>
      <c r="E152" s="181">
        <v>0.46320437199916026</v>
      </c>
      <c r="F152" s="180">
        <v>1385</v>
      </c>
      <c r="G152" s="181">
        <v>0.44874723380540893</v>
      </c>
      <c r="H152" s="180">
        <v>383</v>
      </c>
      <c r="I152" s="181">
        <v>0.31252805000448797</v>
      </c>
      <c r="J152" s="180">
        <v>87</v>
      </c>
      <c r="K152" s="181">
        <v>0.25403684994306069</v>
      </c>
      <c r="L152" s="180">
        <v>49</v>
      </c>
      <c r="M152" s="181">
        <v>0.18020005884083554</v>
      </c>
      <c r="N152" s="180">
        <v>38</v>
      </c>
      <c r="O152" s="181">
        <v>0.14418516410548282</v>
      </c>
      <c r="P152" s="180">
        <v>214</v>
      </c>
      <c r="Q152" s="181">
        <v>0.45177225611686966</v>
      </c>
    </row>
    <row r="153" spans="1:17">
      <c r="A153" s="81" t="s">
        <v>139</v>
      </c>
      <c r="B153" s="180">
        <v>1297</v>
      </c>
      <c r="C153" s="181">
        <v>0.59241327334597027</v>
      </c>
      <c r="D153" s="180">
        <v>1177</v>
      </c>
      <c r="E153" s="181">
        <v>0.39853183175658746</v>
      </c>
      <c r="F153" s="180">
        <v>1165</v>
      </c>
      <c r="G153" s="181">
        <v>0.37746608475328619</v>
      </c>
      <c r="H153" s="180">
        <v>366</v>
      </c>
      <c r="I153" s="181">
        <v>0.29865604778496768</v>
      </c>
      <c r="J153" s="180">
        <v>61</v>
      </c>
      <c r="K153" s="181">
        <v>0.17811779133938738</v>
      </c>
      <c r="L153" s="180">
        <v>62</v>
      </c>
      <c r="M153" s="181">
        <v>0.22800823771697556</v>
      </c>
      <c r="N153" s="180">
        <v>30</v>
      </c>
      <c r="O153" s="181">
        <v>0.11383039271485487</v>
      </c>
      <c r="P153" s="180">
        <v>193</v>
      </c>
      <c r="Q153" s="181">
        <v>0.40743946462876562</v>
      </c>
    </row>
    <row r="154" spans="1:17">
      <c r="A154" s="81" t="s">
        <v>140</v>
      </c>
      <c r="B154" s="180">
        <v>198</v>
      </c>
      <c r="C154" s="181">
        <v>9.0437801173864379E-2</v>
      </c>
      <c r="D154" s="180">
        <v>186</v>
      </c>
      <c r="E154" s="181">
        <v>6.2979541806903364E-2</v>
      </c>
      <c r="F154" s="180">
        <v>180</v>
      </c>
      <c r="G154" s="181">
        <v>5.8320940133554953E-2</v>
      </c>
      <c r="H154" s="180">
        <v>45</v>
      </c>
      <c r="I154" s="181">
        <v>3.672000587520094E-2</v>
      </c>
      <c r="J154" s="180">
        <v>5</v>
      </c>
      <c r="K154" s="181">
        <v>1.4599818962244868E-2</v>
      </c>
      <c r="L154" s="180">
        <v>4</v>
      </c>
      <c r="M154" s="181">
        <v>1.4710208884966165E-2</v>
      </c>
      <c r="N154" s="180">
        <v>5</v>
      </c>
      <c r="O154" s="181">
        <v>1.8971732119142479E-2</v>
      </c>
      <c r="P154" s="180">
        <v>25</v>
      </c>
      <c r="Q154" s="181">
        <v>5.2777132723933376E-2</v>
      </c>
    </row>
    <row r="155" spans="1:17">
      <c r="A155" s="81" t="s">
        <v>141</v>
      </c>
      <c r="B155" s="180">
        <v>526</v>
      </c>
      <c r="C155" s="181">
        <v>0.24025395665380136</v>
      </c>
      <c r="D155" s="180">
        <v>502</v>
      </c>
      <c r="E155" s="181">
        <v>0.16997704294121233</v>
      </c>
      <c r="F155" s="180">
        <v>461</v>
      </c>
      <c r="G155" s="181">
        <v>0.14936640778649352</v>
      </c>
      <c r="H155" s="180">
        <v>114</v>
      </c>
      <c r="I155" s="181">
        <v>9.3024014883842376E-2</v>
      </c>
      <c r="J155" s="180">
        <v>19</v>
      </c>
      <c r="K155" s="181">
        <v>5.5479312056530498E-2</v>
      </c>
      <c r="L155" s="180">
        <v>4</v>
      </c>
      <c r="M155" s="181">
        <v>1.4710208884966165E-2</v>
      </c>
      <c r="N155" s="180">
        <v>4</v>
      </c>
      <c r="O155" s="181">
        <v>1.5177385695313982E-2</v>
      </c>
      <c r="P155" s="180">
        <v>134</v>
      </c>
      <c r="Q155" s="181">
        <v>0.28288543140028288</v>
      </c>
    </row>
    <row r="156" spans="1:17">
      <c r="A156" s="81" t="s">
        <v>142</v>
      </c>
      <c r="B156" s="180">
        <v>559</v>
      </c>
      <c r="C156" s="181">
        <v>0.25532692351611208</v>
      </c>
      <c r="D156" s="180">
        <v>450</v>
      </c>
      <c r="E156" s="181">
        <v>0.15236985921025009</v>
      </c>
      <c r="F156" s="180">
        <v>500</v>
      </c>
      <c r="G156" s="181">
        <v>0.1620026114820971</v>
      </c>
      <c r="H156" s="180">
        <v>138</v>
      </c>
      <c r="I156" s="181">
        <v>0.11260801801728289</v>
      </c>
      <c r="J156" s="180">
        <v>18</v>
      </c>
      <c r="K156" s="181">
        <v>5.2559348264081519E-2</v>
      </c>
      <c r="L156" s="180">
        <v>11</v>
      </c>
      <c r="M156" s="181">
        <v>4.0453074433656963E-2</v>
      </c>
      <c r="N156" s="180">
        <v>8</v>
      </c>
      <c r="O156" s="181">
        <v>3.0354771390627963E-2</v>
      </c>
      <c r="P156" s="180">
        <v>78</v>
      </c>
      <c r="Q156" s="181">
        <v>0.16466465409867212</v>
      </c>
    </row>
    <row r="157" spans="1:17">
      <c r="A157" s="81" t="s">
        <v>143</v>
      </c>
      <c r="B157" s="180">
        <v>484</v>
      </c>
      <c r="C157" s="181">
        <v>0.22107018064722408</v>
      </c>
      <c r="D157" s="180">
        <v>426</v>
      </c>
      <c r="E157" s="181">
        <v>0.14424346671903673</v>
      </c>
      <c r="F157" s="180">
        <v>477</v>
      </c>
      <c r="G157" s="181">
        <v>0.15455049135392063</v>
      </c>
      <c r="H157" s="180">
        <v>161</v>
      </c>
      <c r="I157" s="181">
        <v>0.13137602102016335</v>
      </c>
      <c r="J157" s="180">
        <v>22</v>
      </c>
      <c r="K157" s="181">
        <v>6.4239203433877415E-2</v>
      </c>
      <c r="L157" s="180">
        <v>7</v>
      </c>
      <c r="M157" s="181">
        <v>2.5742865548690791E-2</v>
      </c>
      <c r="N157" s="180">
        <v>8</v>
      </c>
      <c r="O157" s="181">
        <v>3.0354771390627963E-2</v>
      </c>
      <c r="P157" s="180">
        <v>145</v>
      </c>
      <c r="Q157" s="181">
        <v>0.30610736979881359</v>
      </c>
    </row>
    <row r="158" spans="1:17">
      <c r="A158" s="81" t="s">
        <v>144</v>
      </c>
      <c r="B158" s="180">
        <v>1376</v>
      </c>
      <c r="C158" s="181">
        <v>0.62849704250119898</v>
      </c>
      <c r="D158" s="180">
        <v>1823</v>
      </c>
      <c r="E158" s="181">
        <v>0.61726722964507985</v>
      </c>
      <c r="F158" s="180">
        <v>2021</v>
      </c>
      <c r="G158" s="181">
        <v>0.6548145556106364</v>
      </c>
      <c r="H158" s="180">
        <v>697</v>
      </c>
      <c r="I158" s="181">
        <v>0.56875209100033464</v>
      </c>
      <c r="J158" s="180">
        <v>156</v>
      </c>
      <c r="K158" s="181">
        <v>0.4555143516220399</v>
      </c>
      <c r="L158" s="180">
        <v>97</v>
      </c>
      <c r="M158" s="181">
        <v>0.35672256546042957</v>
      </c>
      <c r="N158" s="180">
        <v>54</v>
      </c>
      <c r="O158" s="181">
        <v>0.20489470688673878</v>
      </c>
      <c r="P158" s="180">
        <v>200</v>
      </c>
      <c r="Q158" s="181">
        <v>0.42221706179146701</v>
      </c>
    </row>
    <row r="159" spans="1:17">
      <c r="A159" s="81" t="s">
        <v>145</v>
      </c>
      <c r="B159" s="180">
        <v>550</v>
      </c>
      <c r="C159" s="181">
        <v>0.25121611437184554</v>
      </c>
      <c r="D159" s="180">
        <v>445</v>
      </c>
      <c r="E159" s="181">
        <v>0.15067686077458065</v>
      </c>
      <c r="F159" s="180">
        <v>444</v>
      </c>
      <c r="G159" s="181">
        <v>0.14385831899610221</v>
      </c>
      <c r="H159" s="180">
        <v>137</v>
      </c>
      <c r="I159" s="181">
        <v>0.11179201788672287</v>
      </c>
      <c r="J159" s="180">
        <v>13</v>
      </c>
      <c r="K159" s="181">
        <v>3.7959529301836659E-2</v>
      </c>
      <c r="L159" s="180">
        <v>10</v>
      </c>
      <c r="M159" s="181">
        <v>3.6775522212415417E-2</v>
      </c>
      <c r="N159" s="180">
        <v>7</v>
      </c>
      <c r="O159" s="181">
        <v>2.6560424966799469E-2</v>
      </c>
      <c r="P159" s="180">
        <v>70</v>
      </c>
      <c r="Q159" s="181">
        <v>0.14777597162701345</v>
      </c>
    </row>
    <row r="160" spans="1:17">
      <c r="A160" s="81" t="s">
        <v>146</v>
      </c>
      <c r="B160" s="180">
        <v>645</v>
      </c>
      <c r="C160" s="181">
        <v>0.29460798867243698</v>
      </c>
      <c r="D160" s="180">
        <v>527</v>
      </c>
      <c r="E160" s="181">
        <v>0.17844203511955956</v>
      </c>
      <c r="F160" s="180">
        <v>444</v>
      </c>
      <c r="G160" s="181">
        <v>0.14385831899610221</v>
      </c>
      <c r="H160" s="180">
        <v>99</v>
      </c>
      <c r="I160" s="181">
        <v>8.0784012925442059E-2</v>
      </c>
      <c r="J160" s="180">
        <v>12</v>
      </c>
      <c r="K160" s="181">
        <v>3.5039565509387686E-2</v>
      </c>
      <c r="L160" s="180">
        <v>6</v>
      </c>
      <c r="M160" s="181">
        <v>2.2065313327449251E-2</v>
      </c>
      <c r="N160" s="180">
        <v>3</v>
      </c>
      <c r="O160" s="181">
        <v>1.1383039271485488E-2</v>
      </c>
      <c r="P160" s="180">
        <v>122</v>
      </c>
      <c r="Q160" s="181">
        <v>0.25755240769279486</v>
      </c>
    </row>
    <row r="161" spans="1:17">
      <c r="A161" s="81" t="s">
        <v>147</v>
      </c>
      <c r="B161" s="180">
        <v>308</v>
      </c>
      <c r="C161" s="181">
        <v>0.14068102404823349</v>
      </c>
      <c r="D161" s="180">
        <v>308</v>
      </c>
      <c r="E161" s="181">
        <v>0.10428870363723783</v>
      </c>
      <c r="F161" s="180">
        <v>253</v>
      </c>
      <c r="G161" s="181">
        <v>8.1973321409941124E-2</v>
      </c>
      <c r="H161" s="180">
        <v>54</v>
      </c>
      <c r="I161" s="181">
        <v>4.4064007050241126E-2</v>
      </c>
      <c r="J161" s="180">
        <v>9</v>
      </c>
      <c r="K161" s="181">
        <v>2.627967413204076E-2</v>
      </c>
      <c r="L161" s="180">
        <v>4</v>
      </c>
      <c r="M161" s="181">
        <v>1.4710208884966165E-2</v>
      </c>
      <c r="N161" s="180">
        <v>1</v>
      </c>
      <c r="O161" s="181">
        <v>3.7943464238284954E-3</v>
      </c>
      <c r="P161" s="180">
        <v>55</v>
      </c>
      <c r="Q161" s="181">
        <v>0.11610969199265342</v>
      </c>
    </row>
    <row r="162" spans="1:17">
      <c r="A162" s="81" t="s">
        <v>148</v>
      </c>
      <c r="B162" s="180">
        <v>1187</v>
      </c>
      <c r="C162" s="181">
        <v>0.54217005047160116</v>
      </c>
      <c r="D162" s="180">
        <v>1191</v>
      </c>
      <c r="E162" s="181">
        <v>0.40327222737646196</v>
      </c>
      <c r="F162" s="180">
        <v>1374</v>
      </c>
      <c r="G162" s="181">
        <v>0.4451831763528028</v>
      </c>
      <c r="H162" s="180">
        <v>407</v>
      </c>
      <c r="I162" s="181">
        <v>0.33211205313792852</v>
      </c>
      <c r="J162" s="180">
        <v>93</v>
      </c>
      <c r="K162" s="181">
        <v>0.27155663269775454</v>
      </c>
      <c r="L162" s="180">
        <v>47</v>
      </c>
      <c r="M162" s="181">
        <v>0.17284495439835246</v>
      </c>
      <c r="N162" s="180">
        <v>38</v>
      </c>
      <c r="O162" s="181">
        <v>0.14418516410548282</v>
      </c>
      <c r="P162" s="180">
        <v>279</v>
      </c>
      <c r="Q162" s="181">
        <v>0.58899280119909647</v>
      </c>
    </row>
    <row r="163" spans="1:17">
      <c r="A163" s="81" t="s">
        <v>149</v>
      </c>
      <c r="B163" s="180">
        <v>383</v>
      </c>
      <c r="C163" s="181">
        <v>0.17493776691712154</v>
      </c>
      <c r="D163" s="180">
        <v>233</v>
      </c>
      <c r="E163" s="181">
        <v>7.8893727102196151E-2</v>
      </c>
      <c r="F163" s="180">
        <v>193</v>
      </c>
      <c r="G163" s="181">
        <v>6.2533008032089485E-2</v>
      </c>
      <c r="H163" s="180">
        <v>49</v>
      </c>
      <c r="I163" s="181">
        <v>3.9984006397441027E-2</v>
      </c>
      <c r="J163" s="180">
        <v>8</v>
      </c>
      <c r="K163" s="181">
        <v>2.3359710339591788E-2</v>
      </c>
      <c r="L163" s="180">
        <v>1</v>
      </c>
      <c r="M163" s="181">
        <v>3.6775522212415413E-3</v>
      </c>
      <c r="N163" s="180">
        <v>2</v>
      </c>
      <c r="O163" s="181">
        <v>7.5886928476569908E-3</v>
      </c>
      <c r="P163" s="180">
        <v>53</v>
      </c>
      <c r="Q163" s="181">
        <v>0.11188752137473874</v>
      </c>
    </row>
    <row r="164" spans="1:17">
      <c r="A164" s="81" t="s">
        <v>150</v>
      </c>
      <c r="B164" s="180">
        <v>499</v>
      </c>
      <c r="C164" s="181">
        <v>0.22792152922100167</v>
      </c>
      <c r="D164" s="180">
        <v>350</v>
      </c>
      <c r="E164" s="181">
        <v>0.11850989049686118</v>
      </c>
      <c r="F164" s="180">
        <v>271</v>
      </c>
      <c r="G164" s="181">
        <v>8.7805415423296618E-2</v>
      </c>
      <c r="H164" s="180">
        <v>47</v>
      </c>
      <c r="I164" s="181">
        <v>3.8352006136320983E-2</v>
      </c>
      <c r="J164" s="180">
        <v>11</v>
      </c>
      <c r="K164" s="181">
        <v>3.2119601716938707E-2</v>
      </c>
      <c r="L164" s="180">
        <v>3</v>
      </c>
      <c r="M164" s="181">
        <v>1.1032656663724626E-2</v>
      </c>
      <c r="N164" s="180">
        <v>1</v>
      </c>
      <c r="O164" s="181">
        <v>3.7943464238284954E-3</v>
      </c>
      <c r="P164" s="180">
        <v>228</v>
      </c>
      <c r="Q164" s="181">
        <v>0.48132745044227232</v>
      </c>
    </row>
    <row r="165" spans="1:17">
      <c r="A165" s="81" t="s">
        <v>151</v>
      </c>
      <c r="B165" s="180">
        <v>524</v>
      </c>
      <c r="C165" s="181">
        <v>0.239340443510631</v>
      </c>
      <c r="D165" s="180">
        <v>545</v>
      </c>
      <c r="E165" s="181">
        <v>0.18453682948796957</v>
      </c>
      <c r="F165" s="180">
        <v>657</v>
      </c>
      <c r="G165" s="181">
        <v>0.21287143148747559</v>
      </c>
      <c r="H165" s="180">
        <v>170</v>
      </c>
      <c r="I165" s="181">
        <v>0.13872002219520355</v>
      </c>
      <c r="J165" s="180">
        <v>23</v>
      </c>
      <c r="K165" s="181">
        <v>6.7159167226326394E-2</v>
      </c>
      <c r="L165" s="180">
        <v>16</v>
      </c>
      <c r="M165" s="181">
        <v>5.8840835539864661E-2</v>
      </c>
      <c r="N165" s="180">
        <v>5</v>
      </c>
      <c r="O165" s="181">
        <v>1.8971732119142479E-2</v>
      </c>
      <c r="P165" s="180">
        <v>62</v>
      </c>
      <c r="Q165" s="181">
        <v>0.13088728915535477</v>
      </c>
    </row>
    <row r="166" spans="1:17">
      <c r="A166" s="81" t="s">
        <v>152</v>
      </c>
      <c r="B166" s="180">
        <v>417</v>
      </c>
      <c r="C166" s="181">
        <v>0.19046749035101743</v>
      </c>
      <c r="D166" s="180">
        <v>429</v>
      </c>
      <c r="E166" s="181">
        <v>0.14525926578043843</v>
      </c>
      <c r="F166" s="180">
        <v>448</v>
      </c>
      <c r="G166" s="181">
        <v>0.14515433988795901</v>
      </c>
      <c r="H166" s="180">
        <v>108</v>
      </c>
      <c r="I166" s="181">
        <v>8.8128014100482252E-2</v>
      </c>
      <c r="J166" s="180">
        <v>9</v>
      </c>
      <c r="K166" s="181">
        <v>2.627967413204076E-2</v>
      </c>
      <c r="L166" s="180">
        <v>4</v>
      </c>
      <c r="M166" s="181">
        <v>1.4710208884966165E-2</v>
      </c>
      <c r="N166" s="180">
        <v>3</v>
      </c>
      <c r="O166" s="181">
        <v>1.1383039271485488E-2</v>
      </c>
      <c r="P166" s="180">
        <v>42</v>
      </c>
      <c r="Q166" s="181">
        <v>8.8665582976208066E-2</v>
      </c>
    </row>
    <row r="167" spans="1:17">
      <c r="A167" s="81" t="s">
        <v>153</v>
      </c>
      <c r="B167" s="180">
        <v>259</v>
      </c>
      <c r="C167" s="181">
        <v>0.11829995204055999</v>
      </c>
      <c r="D167" s="180">
        <v>226</v>
      </c>
      <c r="E167" s="181">
        <v>7.6523529292258932E-2</v>
      </c>
      <c r="F167" s="180">
        <v>245</v>
      </c>
      <c r="G167" s="181">
        <v>7.9381279626227569E-2</v>
      </c>
      <c r="H167" s="180">
        <v>67</v>
      </c>
      <c r="I167" s="181">
        <v>5.46720087475214E-2</v>
      </c>
      <c r="J167" s="180">
        <v>6</v>
      </c>
      <c r="K167" s="181">
        <v>1.7519782754693843E-2</v>
      </c>
      <c r="L167" s="180">
        <v>5</v>
      </c>
      <c r="M167" s="181">
        <v>1.8387761106207708E-2</v>
      </c>
      <c r="N167" s="180">
        <v>0</v>
      </c>
      <c r="O167" s="181">
        <v>0</v>
      </c>
      <c r="P167" s="180">
        <v>53</v>
      </c>
      <c r="Q167" s="181">
        <v>0.11188752137473874</v>
      </c>
    </row>
    <row r="168" spans="1:17">
      <c r="A168" s="81"/>
      <c r="B168" s="180"/>
      <c r="C168" s="181"/>
      <c r="D168" s="180"/>
      <c r="E168" s="181"/>
      <c r="F168" s="180"/>
      <c r="G168" s="181"/>
      <c r="H168" s="180"/>
      <c r="I168" s="181"/>
      <c r="J168" s="180"/>
      <c r="K168" s="181"/>
      <c r="L168" s="180"/>
      <c r="M168" s="181"/>
      <c r="N168" s="180"/>
      <c r="O168" s="181"/>
      <c r="P168" s="180"/>
      <c r="Q168" s="181"/>
    </row>
    <row r="169" spans="1:17" ht="32.25" customHeight="1">
      <c r="A169" s="80" t="s">
        <v>154</v>
      </c>
      <c r="B169" s="178">
        <v>7968</v>
      </c>
      <c r="C169" s="179">
        <v>3.639436362390664</v>
      </c>
      <c r="D169" s="178">
        <v>9341</v>
      </c>
      <c r="E169" s="179">
        <v>3.1628596775176576</v>
      </c>
      <c r="F169" s="178">
        <v>9212</v>
      </c>
      <c r="G169" s="179">
        <v>2.9847361139461568</v>
      </c>
      <c r="H169" s="178">
        <v>2409</v>
      </c>
      <c r="I169" s="179">
        <v>1.9657443145190905</v>
      </c>
      <c r="J169" s="178">
        <v>441</v>
      </c>
      <c r="K169" s="179">
        <v>1.2877040324699975</v>
      </c>
      <c r="L169" s="178">
        <v>273</v>
      </c>
      <c r="M169" s="179">
        <v>1.003971756398941</v>
      </c>
      <c r="N169" s="178">
        <v>181</v>
      </c>
      <c r="O169" s="179">
        <v>0.68677670271295765</v>
      </c>
      <c r="P169" s="178">
        <v>1256</v>
      </c>
      <c r="Q169" s="179">
        <v>2.6515231480504124</v>
      </c>
    </row>
    <row r="170" spans="1:17">
      <c r="A170" s="81" t="s">
        <v>155</v>
      </c>
      <c r="B170" s="180">
        <v>527</v>
      </c>
      <c r="C170" s="181">
        <v>0.24071071322538654</v>
      </c>
      <c r="D170" s="180">
        <v>624</v>
      </c>
      <c r="E170" s="181">
        <v>0.2112862047715468</v>
      </c>
      <c r="F170" s="180">
        <v>460</v>
      </c>
      <c r="G170" s="181">
        <v>0.14904240256352932</v>
      </c>
      <c r="H170" s="180">
        <v>105</v>
      </c>
      <c r="I170" s="181">
        <v>8.5680013708802197E-2</v>
      </c>
      <c r="J170" s="180">
        <v>13</v>
      </c>
      <c r="K170" s="181">
        <v>3.7959529301836659E-2</v>
      </c>
      <c r="L170" s="180">
        <v>9</v>
      </c>
      <c r="M170" s="181">
        <v>3.3097969991173877E-2</v>
      </c>
      <c r="N170" s="180">
        <v>4</v>
      </c>
      <c r="O170" s="181">
        <v>1.5177385695313982E-2</v>
      </c>
      <c r="P170" s="180">
        <v>224</v>
      </c>
      <c r="Q170" s="181">
        <v>0.472883109206443</v>
      </c>
    </row>
    <row r="171" spans="1:17">
      <c r="A171" s="81" t="s">
        <v>156</v>
      </c>
      <c r="B171" s="180">
        <v>416</v>
      </c>
      <c r="C171" s="181">
        <v>0.19001073377943226</v>
      </c>
      <c r="D171" s="180">
        <v>416</v>
      </c>
      <c r="E171" s="181">
        <v>0.14085746984769787</v>
      </c>
      <c r="F171" s="180">
        <v>502</v>
      </c>
      <c r="G171" s="181">
        <v>0.16265062192802549</v>
      </c>
      <c r="H171" s="180">
        <v>115</v>
      </c>
      <c r="I171" s="181">
        <v>9.3840015014402395E-2</v>
      </c>
      <c r="J171" s="180">
        <v>14</v>
      </c>
      <c r="K171" s="181">
        <v>4.0879493094285631E-2</v>
      </c>
      <c r="L171" s="180">
        <v>7</v>
      </c>
      <c r="M171" s="181">
        <v>2.5742865548690791E-2</v>
      </c>
      <c r="N171" s="180">
        <v>2</v>
      </c>
      <c r="O171" s="181">
        <v>7.5886928476569908E-3</v>
      </c>
      <c r="P171" s="180">
        <v>41</v>
      </c>
      <c r="Q171" s="181">
        <v>8.6554497667250735E-2</v>
      </c>
    </row>
    <row r="172" spans="1:17">
      <c r="A172" s="81" t="s">
        <v>157</v>
      </c>
      <c r="B172" s="180">
        <v>1032</v>
      </c>
      <c r="C172" s="181">
        <v>0.4713727818758992</v>
      </c>
      <c r="D172" s="180">
        <v>1062</v>
      </c>
      <c r="E172" s="181">
        <v>0.3595928677361902</v>
      </c>
      <c r="F172" s="180">
        <v>1019</v>
      </c>
      <c r="G172" s="181">
        <v>0.33016132220051386</v>
      </c>
      <c r="H172" s="180">
        <v>287</v>
      </c>
      <c r="I172" s="181">
        <v>0.23419203747072601</v>
      </c>
      <c r="J172" s="180">
        <v>52</v>
      </c>
      <c r="K172" s="181">
        <v>0.15183811720734663</v>
      </c>
      <c r="L172" s="180">
        <v>33</v>
      </c>
      <c r="M172" s="181">
        <v>0.12135922330097086</v>
      </c>
      <c r="N172" s="180">
        <v>21</v>
      </c>
      <c r="O172" s="181">
        <v>7.9681274900398405E-2</v>
      </c>
      <c r="P172" s="180">
        <v>123</v>
      </c>
      <c r="Q172" s="181">
        <v>0.25966349300175223</v>
      </c>
    </row>
    <row r="173" spans="1:17">
      <c r="A173" s="81" t="s">
        <v>158</v>
      </c>
      <c r="B173" s="180">
        <v>504</v>
      </c>
      <c r="C173" s="181">
        <v>0.23020531207892753</v>
      </c>
      <c r="D173" s="180">
        <v>538</v>
      </c>
      <c r="E173" s="181">
        <v>0.18216663167803232</v>
      </c>
      <c r="F173" s="180">
        <v>558</v>
      </c>
      <c r="G173" s="181">
        <v>0.18079491441402035</v>
      </c>
      <c r="H173" s="180">
        <v>138</v>
      </c>
      <c r="I173" s="181">
        <v>0.11260801801728289</v>
      </c>
      <c r="J173" s="180">
        <v>24</v>
      </c>
      <c r="K173" s="181">
        <v>7.0079131018775373E-2</v>
      </c>
      <c r="L173" s="180">
        <v>11</v>
      </c>
      <c r="M173" s="181">
        <v>4.0453074433656963E-2</v>
      </c>
      <c r="N173" s="180">
        <v>7</v>
      </c>
      <c r="O173" s="181">
        <v>2.6560424966799469E-2</v>
      </c>
      <c r="P173" s="180">
        <v>46</v>
      </c>
      <c r="Q173" s="181">
        <v>9.7109924212037416E-2</v>
      </c>
    </row>
    <row r="174" spans="1:17">
      <c r="A174" s="81" t="s">
        <v>159</v>
      </c>
      <c r="B174" s="180">
        <v>1689</v>
      </c>
      <c r="C174" s="181">
        <v>0.7714618494073584</v>
      </c>
      <c r="D174" s="180">
        <v>2475</v>
      </c>
      <c r="E174" s="181">
        <v>0.83803422565637553</v>
      </c>
      <c r="F174" s="180">
        <v>2626</v>
      </c>
      <c r="G174" s="181">
        <v>0.85083771550397391</v>
      </c>
      <c r="H174" s="180">
        <v>804</v>
      </c>
      <c r="I174" s="181">
        <v>0.6560641049702568</v>
      </c>
      <c r="J174" s="180">
        <v>177</v>
      </c>
      <c r="K174" s="181">
        <v>0.51683359126346839</v>
      </c>
      <c r="L174" s="180">
        <v>125</v>
      </c>
      <c r="M174" s="181">
        <v>0.45969402765519268</v>
      </c>
      <c r="N174" s="180">
        <v>90</v>
      </c>
      <c r="O174" s="181">
        <v>0.34149117814456459</v>
      </c>
      <c r="P174" s="180">
        <v>241</v>
      </c>
      <c r="Q174" s="181">
        <v>0.50877155945871766</v>
      </c>
    </row>
    <row r="175" spans="1:17">
      <c r="A175" s="81" t="s">
        <v>160</v>
      </c>
      <c r="B175" s="180">
        <v>576</v>
      </c>
      <c r="C175" s="181">
        <v>0.26309178523306004</v>
      </c>
      <c r="D175" s="180">
        <v>654</v>
      </c>
      <c r="E175" s="181">
        <v>0.22144419538556348</v>
      </c>
      <c r="F175" s="180">
        <v>646</v>
      </c>
      <c r="G175" s="181">
        <v>0.20930737403486943</v>
      </c>
      <c r="H175" s="180">
        <v>147</v>
      </c>
      <c r="I175" s="181">
        <v>0.11995201919232307</v>
      </c>
      <c r="J175" s="180">
        <v>18</v>
      </c>
      <c r="K175" s="181">
        <v>5.2559348264081519E-2</v>
      </c>
      <c r="L175" s="180">
        <v>12</v>
      </c>
      <c r="M175" s="181">
        <v>4.4130626654898503E-2</v>
      </c>
      <c r="N175" s="180">
        <v>7</v>
      </c>
      <c r="O175" s="181">
        <v>2.6560424966799469E-2</v>
      </c>
      <c r="P175" s="180">
        <v>47</v>
      </c>
      <c r="Q175" s="181">
        <v>9.9221009520994746E-2</v>
      </c>
    </row>
    <row r="176" spans="1:17">
      <c r="A176" s="81" t="s">
        <v>161</v>
      </c>
      <c r="B176" s="180">
        <v>181</v>
      </c>
      <c r="C176" s="181">
        <v>8.2672939456916436E-2</v>
      </c>
      <c r="D176" s="180">
        <v>229</v>
      </c>
      <c r="E176" s="181">
        <v>7.7539328353660592E-2</v>
      </c>
      <c r="F176" s="180">
        <v>243</v>
      </c>
      <c r="G176" s="181">
        <v>7.8733269180299187E-2</v>
      </c>
      <c r="H176" s="180">
        <v>38</v>
      </c>
      <c r="I176" s="181">
        <v>3.1008004961280797E-2</v>
      </c>
      <c r="J176" s="180">
        <v>7</v>
      </c>
      <c r="K176" s="181">
        <v>2.0439746547142815E-2</v>
      </c>
      <c r="L176" s="180">
        <v>2</v>
      </c>
      <c r="M176" s="181">
        <v>7.3551044424830826E-3</v>
      </c>
      <c r="N176" s="180">
        <v>0</v>
      </c>
      <c r="O176" s="181">
        <v>0</v>
      </c>
      <c r="P176" s="180">
        <v>19</v>
      </c>
      <c r="Q176" s="181">
        <v>4.0110620870189365E-2</v>
      </c>
    </row>
    <row r="177" spans="1:17">
      <c r="A177" s="81" t="s">
        <v>162</v>
      </c>
      <c r="B177" s="180">
        <v>723</v>
      </c>
      <c r="C177" s="181">
        <v>0.33023500125608057</v>
      </c>
      <c r="D177" s="180">
        <v>670</v>
      </c>
      <c r="E177" s="181">
        <v>0.22686179037970569</v>
      </c>
      <c r="F177" s="180">
        <v>566</v>
      </c>
      <c r="G177" s="181">
        <v>0.1833869561977339</v>
      </c>
      <c r="H177" s="180">
        <v>100</v>
      </c>
      <c r="I177" s="181">
        <v>8.1600013056002091E-2</v>
      </c>
      <c r="J177" s="180">
        <v>16</v>
      </c>
      <c r="K177" s="181">
        <v>4.6719420679183575E-2</v>
      </c>
      <c r="L177" s="180">
        <v>6</v>
      </c>
      <c r="M177" s="181">
        <v>2.2065313327449251E-2</v>
      </c>
      <c r="N177" s="180">
        <v>5</v>
      </c>
      <c r="O177" s="181">
        <v>1.8971732119142479E-2</v>
      </c>
      <c r="P177" s="180">
        <v>139</v>
      </c>
      <c r="Q177" s="181">
        <v>0.29344085794506958</v>
      </c>
    </row>
    <row r="178" spans="1:17">
      <c r="A178" s="81" t="s">
        <v>163</v>
      </c>
      <c r="B178" s="180">
        <v>2187</v>
      </c>
      <c r="C178" s="181">
        <v>0.99892662205677485</v>
      </c>
      <c r="D178" s="180">
        <v>2539</v>
      </c>
      <c r="E178" s="181">
        <v>0.85970460563294437</v>
      </c>
      <c r="F178" s="180">
        <v>2482</v>
      </c>
      <c r="G178" s="181">
        <v>0.80418096339712997</v>
      </c>
      <c r="H178" s="180">
        <v>653</v>
      </c>
      <c r="I178" s="181">
        <v>0.5328480852556936</v>
      </c>
      <c r="J178" s="180">
        <v>117</v>
      </c>
      <c r="K178" s="181">
        <v>0.34163576371652993</v>
      </c>
      <c r="L178" s="180">
        <v>66</v>
      </c>
      <c r="M178" s="181">
        <v>0.24271844660194172</v>
      </c>
      <c r="N178" s="180">
        <v>44</v>
      </c>
      <c r="O178" s="181">
        <v>0.16695124264845379</v>
      </c>
      <c r="P178" s="180">
        <v>359</v>
      </c>
      <c r="Q178" s="181">
        <v>0.75787962591568325</v>
      </c>
    </row>
    <row r="179" spans="1:17">
      <c r="A179" s="81" t="s">
        <v>164</v>
      </c>
      <c r="B179" s="180">
        <v>133</v>
      </c>
      <c r="C179" s="181">
        <v>6.0748624020828097E-2</v>
      </c>
      <c r="D179" s="180">
        <v>134</v>
      </c>
      <c r="E179" s="181">
        <v>4.5372358075941137E-2</v>
      </c>
      <c r="F179" s="180">
        <v>110</v>
      </c>
      <c r="G179" s="181">
        <v>3.5640574526061362E-2</v>
      </c>
      <c r="H179" s="180">
        <v>22</v>
      </c>
      <c r="I179" s="181">
        <v>1.7952002872320461E-2</v>
      </c>
      <c r="J179" s="180">
        <v>3</v>
      </c>
      <c r="K179" s="181">
        <v>8.7598913773469216E-3</v>
      </c>
      <c r="L179" s="180">
        <v>2</v>
      </c>
      <c r="M179" s="181">
        <v>7.3551044424830826E-3</v>
      </c>
      <c r="N179" s="180">
        <v>1</v>
      </c>
      <c r="O179" s="181">
        <v>3.7943464238284954E-3</v>
      </c>
      <c r="P179" s="180">
        <v>17</v>
      </c>
      <c r="Q179" s="181">
        <v>3.5888450252274696E-2</v>
      </c>
    </row>
    <row r="180" spans="1:17">
      <c r="A180" s="81"/>
      <c r="B180" s="180"/>
      <c r="C180" s="181"/>
      <c r="D180" s="180"/>
      <c r="E180" s="181"/>
      <c r="F180" s="180"/>
      <c r="G180" s="181"/>
      <c r="H180" s="180"/>
      <c r="I180" s="181"/>
      <c r="J180" s="180"/>
      <c r="K180" s="181"/>
      <c r="L180" s="180"/>
      <c r="M180" s="181"/>
      <c r="N180" s="180"/>
      <c r="O180" s="181"/>
      <c r="P180" s="180"/>
      <c r="Q180" s="181"/>
    </row>
    <row r="181" spans="1:17" ht="33.75">
      <c r="A181" s="80" t="s">
        <v>165</v>
      </c>
      <c r="B181" s="178">
        <v>11413</v>
      </c>
      <c r="C181" s="179">
        <v>5.2129627515015873</v>
      </c>
      <c r="D181" s="178">
        <v>12799</v>
      </c>
      <c r="E181" s="179">
        <v>4.3337373956266472</v>
      </c>
      <c r="F181" s="178">
        <v>14886</v>
      </c>
      <c r="G181" s="179">
        <v>4.8231417490449946</v>
      </c>
      <c r="H181" s="178">
        <v>4998</v>
      </c>
      <c r="I181" s="179">
        <v>4.078368652538984</v>
      </c>
      <c r="J181" s="178">
        <v>1104</v>
      </c>
      <c r="K181" s="179">
        <v>3.2236400268636665</v>
      </c>
      <c r="L181" s="178">
        <v>719</v>
      </c>
      <c r="M181" s="179">
        <v>2.6441600470726687</v>
      </c>
      <c r="N181" s="178">
        <v>465</v>
      </c>
      <c r="O181" s="179">
        <v>1.7643710870802503</v>
      </c>
      <c r="P181" s="178">
        <v>1821</v>
      </c>
      <c r="Q181" s="179">
        <v>3.8442863476113067</v>
      </c>
    </row>
    <row r="182" spans="1:17">
      <c r="A182" s="83" t="s">
        <v>166</v>
      </c>
      <c r="B182" s="180">
        <v>297</v>
      </c>
      <c r="C182" s="181">
        <v>0.13565670176079658</v>
      </c>
      <c r="D182" s="180">
        <v>188</v>
      </c>
      <c r="E182" s="181">
        <v>6.365674118117115E-2</v>
      </c>
      <c r="F182" s="180">
        <v>199</v>
      </c>
      <c r="G182" s="181">
        <v>6.4477039369874645E-2</v>
      </c>
      <c r="H182" s="180">
        <v>69</v>
      </c>
      <c r="I182" s="181">
        <v>5.6304009008641444E-2</v>
      </c>
      <c r="J182" s="180">
        <v>5</v>
      </c>
      <c r="K182" s="181">
        <v>1.4599818962244868E-2</v>
      </c>
      <c r="L182" s="180">
        <v>1</v>
      </c>
      <c r="M182" s="181">
        <v>3.6775522212415413E-3</v>
      </c>
      <c r="N182" s="180">
        <v>0</v>
      </c>
      <c r="O182" s="181">
        <v>0</v>
      </c>
      <c r="P182" s="180">
        <v>39</v>
      </c>
      <c r="Q182" s="181">
        <v>8.233232704933606E-2</v>
      </c>
    </row>
    <row r="183" spans="1:17">
      <c r="A183" s="81" t="s">
        <v>167</v>
      </c>
      <c r="B183" s="180">
        <v>172</v>
      </c>
      <c r="C183" s="181">
        <v>7.8562130312649872E-2</v>
      </c>
      <c r="D183" s="180">
        <v>206</v>
      </c>
      <c r="E183" s="181">
        <v>6.9751535549581148E-2</v>
      </c>
      <c r="F183" s="180">
        <v>215</v>
      </c>
      <c r="G183" s="181">
        <v>6.9661122937301756E-2</v>
      </c>
      <c r="H183" s="180">
        <v>66</v>
      </c>
      <c r="I183" s="181">
        <v>5.3856008616961375E-2</v>
      </c>
      <c r="J183" s="180">
        <v>15</v>
      </c>
      <c r="K183" s="181">
        <v>4.3799456886734603E-2</v>
      </c>
      <c r="L183" s="180">
        <v>5</v>
      </c>
      <c r="M183" s="181">
        <v>1.8387761106207708E-2</v>
      </c>
      <c r="N183" s="180">
        <v>3</v>
      </c>
      <c r="O183" s="181">
        <v>1.1383039271485488E-2</v>
      </c>
      <c r="P183" s="180">
        <v>17</v>
      </c>
      <c r="Q183" s="181">
        <v>3.5888450252274696E-2</v>
      </c>
    </row>
    <row r="184" spans="1:17">
      <c r="A184" s="81" t="s">
        <v>168</v>
      </c>
      <c r="B184" s="180">
        <v>976</v>
      </c>
      <c r="C184" s="181">
        <v>0.44579441386712948</v>
      </c>
      <c r="D184" s="180">
        <v>687</v>
      </c>
      <c r="E184" s="181">
        <v>0.2326179850609818</v>
      </c>
      <c r="F184" s="180">
        <v>703</v>
      </c>
      <c r="G184" s="181">
        <v>0.22777567174382851</v>
      </c>
      <c r="H184" s="180">
        <v>229</v>
      </c>
      <c r="I184" s="181">
        <v>0.1868640298982448</v>
      </c>
      <c r="J184" s="180">
        <v>46</v>
      </c>
      <c r="K184" s="181">
        <v>0.13431833445265279</v>
      </c>
      <c r="L184" s="180">
        <v>25</v>
      </c>
      <c r="M184" s="181">
        <v>9.1938805531038545E-2</v>
      </c>
      <c r="N184" s="180">
        <v>15</v>
      </c>
      <c r="O184" s="181">
        <v>5.6915196357427436E-2</v>
      </c>
      <c r="P184" s="180">
        <v>120</v>
      </c>
      <c r="Q184" s="181">
        <v>0.25333023707488017</v>
      </c>
    </row>
    <row r="185" spans="1:17">
      <c r="A185" s="81" t="s">
        <v>169</v>
      </c>
      <c r="B185" s="180">
        <v>716</v>
      </c>
      <c r="C185" s="181">
        <v>0.32703770525498432</v>
      </c>
      <c r="D185" s="180">
        <v>687</v>
      </c>
      <c r="E185" s="181">
        <v>0.2326179850609818</v>
      </c>
      <c r="F185" s="180">
        <v>804</v>
      </c>
      <c r="G185" s="181">
        <v>0.26050019926321211</v>
      </c>
      <c r="H185" s="180">
        <v>205</v>
      </c>
      <c r="I185" s="181">
        <v>0.16728002676480427</v>
      </c>
      <c r="J185" s="180">
        <v>26</v>
      </c>
      <c r="K185" s="181">
        <v>7.5919058603673317E-2</v>
      </c>
      <c r="L185" s="180">
        <v>19</v>
      </c>
      <c r="M185" s="181">
        <v>6.9873492203589294E-2</v>
      </c>
      <c r="N185" s="180">
        <v>4</v>
      </c>
      <c r="O185" s="181">
        <v>1.5177385695313982E-2</v>
      </c>
      <c r="P185" s="180">
        <v>136</v>
      </c>
      <c r="Q185" s="181">
        <v>0.28710760201819757</v>
      </c>
    </row>
    <row r="186" spans="1:17">
      <c r="A186" s="81" t="s">
        <v>170</v>
      </c>
      <c r="B186" s="180">
        <v>2867</v>
      </c>
      <c r="C186" s="181">
        <v>1.309521090734693</v>
      </c>
      <c r="D186" s="180">
        <v>4652</v>
      </c>
      <c r="E186" s="181">
        <v>1.5751657445468521</v>
      </c>
      <c r="F186" s="180">
        <v>5482</v>
      </c>
      <c r="G186" s="181">
        <v>1.7761966322897127</v>
      </c>
      <c r="H186" s="180">
        <v>2291</v>
      </c>
      <c r="I186" s="181">
        <v>1.8694562991130079</v>
      </c>
      <c r="J186" s="180">
        <v>649</v>
      </c>
      <c r="K186" s="181">
        <v>1.8950565012993839</v>
      </c>
      <c r="L186" s="180">
        <v>433</v>
      </c>
      <c r="M186" s="181">
        <v>1.5923801117975878</v>
      </c>
      <c r="N186" s="180">
        <v>316</v>
      </c>
      <c r="O186" s="181">
        <v>1.1990134699298045</v>
      </c>
      <c r="P186" s="180">
        <v>589</v>
      </c>
      <c r="Q186" s="181">
        <v>1.2434292469758703</v>
      </c>
    </row>
    <row r="187" spans="1:17">
      <c r="A187" s="81" t="s">
        <v>171</v>
      </c>
      <c r="B187" s="180">
        <v>204</v>
      </c>
      <c r="C187" s="181">
        <v>9.3178340603375431E-2</v>
      </c>
      <c r="D187" s="180">
        <v>156</v>
      </c>
      <c r="E187" s="181">
        <v>5.2821551192886701E-2</v>
      </c>
      <c r="F187" s="180">
        <v>155</v>
      </c>
      <c r="G187" s="181">
        <v>5.0220809559450096E-2</v>
      </c>
      <c r="H187" s="180">
        <v>38</v>
      </c>
      <c r="I187" s="181">
        <v>3.1008004961280797E-2</v>
      </c>
      <c r="J187" s="180">
        <v>4</v>
      </c>
      <c r="K187" s="181">
        <v>1.1679855169795894E-2</v>
      </c>
      <c r="L187" s="180">
        <v>1</v>
      </c>
      <c r="M187" s="181">
        <v>3.6775522212415413E-3</v>
      </c>
      <c r="N187" s="180">
        <v>1</v>
      </c>
      <c r="O187" s="181">
        <v>3.7943464238284954E-3</v>
      </c>
      <c r="P187" s="180">
        <v>31</v>
      </c>
      <c r="Q187" s="181">
        <v>6.5443644577677387E-2</v>
      </c>
    </row>
    <row r="188" spans="1:17">
      <c r="A188" s="81" t="s">
        <v>172</v>
      </c>
      <c r="B188" s="180">
        <v>336</v>
      </c>
      <c r="C188" s="181">
        <v>0.15347020805261835</v>
      </c>
      <c r="D188" s="180">
        <v>320</v>
      </c>
      <c r="E188" s="181">
        <v>0.10835189988284449</v>
      </c>
      <c r="F188" s="180">
        <v>368</v>
      </c>
      <c r="G188" s="181">
        <v>0.11923392205082346</v>
      </c>
      <c r="H188" s="180">
        <v>101</v>
      </c>
      <c r="I188" s="181">
        <v>8.2416013186562109E-2</v>
      </c>
      <c r="J188" s="180">
        <v>19</v>
      </c>
      <c r="K188" s="181">
        <v>5.5479312056530498E-2</v>
      </c>
      <c r="L188" s="180">
        <v>10</v>
      </c>
      <c r="M188" s="181">
        <v>3.6775522212415417E-2</v>
      </c>
      <c r="N188" s="180">
        <v>5</v>
      </c>
      <c r="O188" s="181">
        <v>1.8971732119142479E-2</v>
      </c>
      <c r="P188" s="180">
        <v>148</v>
      </c>
      <c r="Q188" s="181">
        <v>0.31244062572568559</v>
      </c>
    </row>
    <row r="189" spans="1:17">
      <c r="A189" s="81" t="s">
        <v>173</v>
      </c>
      <c r="B189" s="180">
        <v>401</v>
      </c>
      <c r="C189" s="181">
        <v>0.18315938520565464</v>
      </c>
      <c r="D189" s="180">
        <v>250</v>
      </c>
      <c r="E189" s="181">
        <v>8.4649921783472276E-2</v>
      </c>
      <c r="F189" s="180">
        <v>244</v>
      </c>
      <c r="G189" s="181">
        <v>7.9057274403263378E-2</v>
      </c>
      <c r="H189" s="180">
        <v>57</v>
      </c>
      <c r="I189" s="181">
        <v>4.6512007441921188E-2</v>
      </c>
      <c r="J189" s="180">
        <v>4</v>
      </c>
      <c r="K189" s="181">
        <v>1.1679855169795894E-2</v>
      </c>
      <c r="L189" s="180">
        <v>1</v>
      </c>
      <c r="M189" s="181">
        <v>3.6775522212415413E-3</v>
      </c>
      <c r="N189" s="180">
        <v>1</v>
      </c>
      <c r="O189" s="181">
        <v>3.7943464238284954E-3</v>
      </c>
      <c r="P189" s="180">
        <v>33</v>
      </c>
      <c r="Q189" s="181">
        <v>6.9665815195592062E-2</v>
      </c>
    </row>
    <row r="190" spans="1:17">
      <c r="A190" s="84" t="s">
        <v>174</v>
      </c>
      <c r="B190" s="180">
        <v>291</v>
      </c>
      <c r="C190" s="181">
        <v>0.13291616233128556</v>
      </c>
      <c r="D190" s="180">
        <v>338</v>
      </c>
      <c r="E190" s="181">
        <v>0.1144466942512545</v>
      </c>
      <c r="F190" s="180">
        <v>407</v>
      </c>
      <c r="G190" s="181">
        <v>0.13187012574642704</v>
      </c>
      <c r="H190" s="180">
        <v>101</v>
      </c>
      <c r="I190" s="181">
        <v>8.2416013186562109E-2</v>
      </c>
      <c r="J190" s="180">
        <v>12</v>
      </c>
      <c r="K190" s="181">
        <v>3.5039565509387686E-2</v>
      </c>
      <c r="L190" s="180">
        <v>7</v>
      </c>
      <c r="M190" s="181">
        <v>2.5742865548690791E-2</v>
      </c>
      <c r="N190" s="180">
        <v>2</v>
      </c>
      <c r="O190" s="181">
        <v>7.5886928476569908E-3</v>
      </c>
      <c r="P190" s="180">
        <v>29</v>
      </c>
      <c r="Q190" s="181">
        <v>6.1221473959762712E-2</v>
      </c>
    </row>
    <row r="191" spans="1:17">
      <c r="A191" s="81" t="s">
        <v>175</v>
      </c>
      <c r="B191" s="180">
        <v>472</v>
      </c>
      <c r="C191" s="181">
        <v>0.21558910178820198</v>
      </c>
      <c r="D191" s="180">
        <v>424</v>
      </c>
      <c r="E191" s="181">
        <v>0.14356626734476896</v>
      </c>
      <c r="F191" s="180">
        <v>534</v>
      </c>
      <c r="G191" s="181">
        <v>0.17301878906287968</v>
      </c>
      <c r="H191" s="180">
        <v>148</v>
      </c>
      <c r="I191" s="181">
        <v>0.1207680193228831</v>
      </c>
      <c r="J191" s="180">
        <v>16</v>
      </c>
      <c r="K191" s="181">
        <v>4.6719420679183575E-2</v>
      </c>
      <c r="L191" s="180">
        <v>14</v>
      </c>
      <c r="M191" s="181">
        <v>5.1485731097381582E-2</v>
      </c>
      <c r="N191" s="180">
        <v>4</v>
      </c>
      <c r="O191" s="181">
        <v>1.5177385695313982E-2</v>
      </c>
      <c r="P191" s="180">
        <v>52</v>
      </c>
      <c r="Q191" s="181">
        <v>0.10977643606578141</v>
      </c>
    </row>
    <row r="192" spans="1:17">
      <c r="A192" s="81" t="s">
        <v>296</v>
      </c>
      <c r="B192" s="180">
        <v>215</v>
      </c>
      <c r="C192" s="181">
        <v>9.8202662890812351E-2</v>
      </c>
      <c r="D192" s="180">
        <v>218</v>
      </c>
      <c r="E192" s="181">
        <v>7.3814731795187827E-2</v>
      </c>
      <c r="F192" s="180">
        <v>250</v>
      </c>
      <c r="G192" s="181">
        <v>8.1001305741048552E-2</v>
      </c>
      <c r="H192" s="180">
        <v>41</v>
      </c>
      <c r="I192" s="181">
        <v>3.3456005352960859E-2</v>
      </c>
      <c r="J192" s="180">
        <v>6</v>
      </c>
      <c r="K192" s="181">
        <v>1.7519782754693843E-2</v>
      </c>
      <c r="L192" s="180">
        <v>3</v>
      </c>
      <c r="M192" s="181">
        <v>1.1032656663724626E-2</v>
      </c>
      <c r="N192" s="180">
        <v>2</v>
      </c>
      <c r="O192" s="181">
        <v>7.5886928476569908E-3</v>
      </c>
      <c r="P192" s="180">
        <v>15</v>
      </c>
      <c r="Q192" s="181">
        <v>3.1666279634360021E-2</v>
      </c>
    </row>
    <row r="193" spans="1:17">
      <c r="A193" s="81" t="s">
        <v>176</v>
      </c>
      <c r="B193" s="180">
        <v>1480</v>
      </c>
      <c r="C193" s="181">
        <v>0.67599972594605706</v>
      </c>
      <c r="D193" s="180">
        <v>1404</v>
      </c>
      <c r="E193" s="181">
        <v>0.47539396073598028</v>
      </c>
      <c r="F193" s="180">
        <v>1636</v>
      </c>
      <c r="G193" s="181">
        <v>0.53007254476942167</v>
      </c>
      <c r="H193" s="180">
        <v>483</v>
      </c>
      <c r="I193" s="181">
        <v>0.39412806306049009</v>
      </c>
      <c r="J193" s="180">
        <v>99</v>
      </c>
      <c r="K193" s="181">
        <v>0.28907641545244839</v>
      </c>
      <c r="L193" s="180">
        <v>55</v>
      </c>
      <c r="M193" s="181">
        <v>0.20226537216828477</v>
      </c>
      <c r="N193" s="180">
        <v>31</v>
      </c>
      <c r="O193" s="181">
        <v>0.11762473913868336</v>
      </c>
      <c r="P193" s="180">
        <v>179</v>
      </c>
      <c r="Q193" s="181">
        <v>0.37788427030336297</v>
      </c>
    </row>
    <row r="194" spans="1:17">
      <c r="A194" s="81" t="s">
        <v>177</v>
      </c>
      <c r="B194" s="180">
        <v>1361</v>
      </c>
      <c r="C194" s="181">
        <v>0.62164569392742131</v>
      </c>
      <c r="D194" s="180">
        <v>1418</v>
      </c>
      <c r="E194" s="181">
        <v>0.48013435635585477</v>
      </c>
      <c r="F194" s="180">
        <v>1662</v>
      </c>
      <c r="G194" s="181">
        <v>0.53849668056649069</v>
      </c>
      <c r="H194" s="180">
        <v>524</v>
      </c>
      <c r="I194" s="181">
        <v>0.42758406841345098</v>
      </c>
      <c r="J194" s="180">
        <v>96</v>
      </c>
      <c r="K194" s="181">
        <v>0.28031652407510149</v>
      </c>
      <c r="L194" s="180">
        <v>60</v>
      </c>
      <c r="M194" s="181">
        <v>0.22065313327449249</v>
      </c>
      <c r="N194" s="180">
        <v>32</v>
      </c>
      <c r="O194" s="181">
        <v>0.12141908556251185</v>
      </c>
      <c r="P194" s="180">
        <v>216</v>
      </c>
      <c r="Q194" s="181">
        <v>0.45599442673478435</v>
      </c>
    </row>
    <row r="195" spans="1:17">
      <c r="A195" s="81" t="s">
        <v>178</v>
      </c>
      <c r="B195" s="180">
        <v>688</v>
      </c>
      <c r="C195" s="181">
        <v>0.31424852125059949</v>
      </c>
      <c r="D195" s="180">
        <v>667</v>
      </c>
      <c r="E195" s="181">
        <v>0.22584599131830399</v>
      </c>
      <c r="F195" s="180">
        <v>865</v>
      </c>
      <c r="G195" s="181">
        <v>0.28026451786402795</v>
      </c>
      <c r="H195" s="180">
        <v>246</v>
      </c>
      <c r="I195" s="181">
        <v>0.20073603211776514</v>
      </c>
      <c r="J195" s="180">
        <v>29</v>
      </c>
      <c r="K195" s="181">
        <v>8.4678949981020241E-2</v>
      </c>
      <c r="L195" s="180">
        <v>13</v>
      </c>
      <c r="M195" s="181">
        <v>4.7808178876140042E-2</v>
      </c>
      <c r="N195" s="180">
        <v>9</v>
      </c>
      <c r="O195" s="181">
        <v>3.414911781445646E-2</v>
      </c>
      <c r="P195" s="180">
        <v>37</v>
      </c>
      <c r="Q195" s="181">
        <v>7.8110156431421399E-2</v>
      </c>
    </row>
    <row r="196" spans="1:17">
      <c r="A196" s="81" t="s">
        <v>179</v>
      </c>
      <c r="B196" s="180">
        <v>937</v>
      </c>
      <c r="C196" s="181">
        <v>0.42798090757530771</v>
      </c>
      <c r="D196" s="180">
        <v>1184</v>
      </c>
      <c r="E196" s="181">
        <v>0.40090202956652471</v>
      </c>
      <c r="F196" s="180">
        <v>1362</v>
      </c>
      <c r="G196" s="181">
        <v>0.44129511367723245</v>
      </c>
      <c r="H196" s="180">
        <v>399</v>
      </c>
      <c r="I196" s="181">
        <v>0.32558405209344832</v>
      </c>
      <c r="J196" s="180">
        <v>78</v>
      </c>
      <c r="K196" s="181">
        <v>0.22775717581101995</v>
      </c>
      <c r="L196" s="180">
        <v>72</v>
      </c>
      <c r="M196" s="181">
        <v>0.26478375992939102</v>
      </c>
      <c r="N196" s="180">
        <v>40</v>
      </c>
      <c r="O196" s="181">
        <v>0.15177385695313983</v>
      </c>
      <c r="P196" s="180">
        <v>180</v>
      </c>
      <c r="Q196" s="181">
        <v>0.37999535561232028</v>
      </c>
    </row>
    <row r="197" spans="1:17">
      <c r="A197" s="81"/>
      <c r="B197" s="180"/>
      <c r="C197" s="181"/>
      <c r="D197" s="180"/>
      <c r="E197" s="181"/>
      <c r="F197" s="180"/>
      <c r="G197" s="181"/>
      <c r="H197" s="180"/>
      <c r="I197" s="181"/>
      <c r="J197" s="180"/>
      <c r="K197" s="181"/>
      <c r="L197" s="180"/>
      <c r="M197" s="181"/>
      <c r="N197" s="180"/>
      <c r="O197" s="181"/>
      <c r="P197" s="180"/>
      <c r="Q197" s="181"/>
    </row>
    <row r="198" spans="1:17" ht="23.25" customHeight="1">
      <c r="A198" s="80" t="s">
        <v>180</v>
      </c>
      <c r="B198" s="178">
        <v>6756</v>
      </c>
      <c r="C198" s="179">
        <v>3.0858473976294336</v>
      </c>
      <c r="D198" s="178">
        <v>8728</v>
      </c>
      <c r="E198" s="179">
        <v>2.9552980693045838</v>
      </c>
      <c r="F198" s="178">
        <v>9016</v>
      </c>
      <c r="G198" s="179">
        <v>2.9212310902451746</v>
      </c>
      <c r="H198" s="178">
        <v>2949</v>
      </c>
      <c r="I198" s="179">
        <v>2.4063843850215014</v>
      </c>
      <c r="J198" s="178">
        <v>726</v>
      </c>
      <c r="K198" s="179">
        <v>2.1198937133179547</v>
      </c>
      <c r="L198" s="178">
        <v>445</v>
      </c>
      <c r="M198" s="179">
        <v>1.636510738452486</v>
      </c>
      <c r="N198" s="178">
        <v>290</v>
      </c>
      <c r="O198" s="179">
        <v>1.1003604629102637</v>
      </c>
      <c r="P198" s="178">
        <v>956</v>
      </c>
      <c r="Q198" s="179">
        <v>2.0181975553632121</v>
      </c>
    </row>
    <row r="199" spans="1:17">
      <c r="A199" s="81" t="s">
        <v>181</v>
      </c>
      <c r="B199" s="180">
        <v>233</v>
      </c>
      <c r="C199" s="181">
        <v>0.10642428117934546</v>
      </c>
      <c r="D199" s="180">
        <v>244</v>
      </c>
      <c r="E199" s="181">
        <v>8.2618323660668944E-2</v>
      </c>
      <c r="F199" s="180">
        <v>175</v>
      </c>
      <c r="G199" s="181">
        <v>5.6700914018733985E-2</v>
      </c>
      <c r="H199" s="180">
        <v>38</v>
      </c>
      <c r="I199" s="181">
        <v>3.1008004961280797E-2</v>
      </c>
      <c r="J199" s="180">
        <v>5</v>
      </c>
      <c r="K199" s="181">
        <v>1.4599818962244868E-2</v>
      </c>
      <c r="L199" s="180">
        <v>5</v>
      </c>
      <c r="M199" s="181">
        <v>1.8387761106207708E-2</v>
      </c>
      <c r="N199" s="180">
        <v>1</v>
      </c>
      <c r="O199" s="181">
        <v>3.7943464238284954E-3</v>
      </c>
      <c r="P199" s="180">
        <v>24</v>
      </c>
      <c r="Q199" s="181">
        <v>5.0666047414976038E-2</v>
      </c>
    </row>
    <row r="200" spans="1:17">
      <c r="A200" s="81" t="s">
        <v>182</v>
      </c>
      <c r="B200" s="180">
        <v>483</v>
      </c>
      <c r="C200" s="181">
        <v>0.22061342407563889</v>
      </c>
      <c r="D200" s="180">
        <v>503</v>
      </c>
      <c r="E200" s="181">
        <v>0.1703156426283462</v>
      </c>
      <c r="F200" s="180">
        <v>507</v>
      </c>
      <c r="G200" s="181">
        <v>0.16427064804284644</v>
      </c>
      <c r="H200" s="180">
        <v>149</v>
      </c>
      <c r="I200" s="181">
        <v>0.1215840194534431</v>
      </c>
      <c r="J200" s="180">
        <v>27</v>
      </c>
      <c r="K200" s="181">
        <v>7.8839022396122282E-2</v>
      </c>
      <c r="L200" s="180">
        <v>16</v>
      </c>
      <c r="M200" s="181">
        <v>5.8840835539864661E-2</v>
      </c>
      <c r="N200" s="180">
        <v>5</v>
      </c>
      <c r="O200" s="181">
        <v>1.8971732119142479E-2</v>
      </c>
      <c r="P200" s="180">
        <v>64</v>
      </c>
      <c r="Q200" s="181">
        <v>0.13510945977326944</v>
      </c>
    </row>
    <row r="201" spans="1:17">
      <c r="A201" s="81" t="s">
        <v>183</v>
      </c>
      <c r="B201" s="180">
        <v>761</v>
      </c>
      <c r="C201" s="181">
        <v>0.34759175097631717</v>
      </c>
      <c r="D201" s="180">
        <v>508</v>
      </c>
      <c r="E201" s="181">
        <v>0.17200864106401567</v>
      </c>
      <c r="F201" s="180">
        <v>566</v>
      </c>
      <c r="G201" s="181">
        <v>0.1833869561977339</v>
      </c>
      <c r="H201" s="180">
        <v>113</v>
      </c>
      <c r="I201" s="181">
        <v>9.2208014753282358E-2</v>
      </c>
      <c r="J201" s="180">
        <v>18</v>
      </c>
      <c r="K201" s="181">
        <v>5.2559348264081519E-2</v>
      </c>
      <c r="L201" s="180">
        <v>6</v>
      </c>
      <c r="M201" s="181">
        <v>2.2065313327449251E-2</v>
      </c>
      <c r="N201" s="180">
        <v>3</v>
      </c>
      <c r="O201" s="181">
        <v>1.1383039271485488E-2</v>
      </c>
      <c r="P201" s="180">
        <v>135</v>
      </c>
      <c r="Q201" s="181">
        <v>0.28499651670924026</v>
      </c>
    </row>
    <row r="202" spans="1:17">
      <c r="A202" s="81" t="s">
        <v>184</v>
      </c>
      <c r="B202" s="180">
        <v>463</v>
      </c>
      <c r="C202" s="181">
        <v>0.21147829264393539</v>
      </c>
      <c r="D202" s="180">
        <v>507</v>
      </c>
      <c r="E202" s="181">
        <v>0.17167004137688177</v>
      </c>
      <c r="F202" s="180">
        <v>672</v>
      </c>
      <c r="G202" s="181">
        <v>0.21773150983193848</v>
      </c>
      <c r="H202" s="180">
        <v>170</v>
      </c>
      <c r="I202" s="181">
        <v>0.13872002219520355</v>
      </c>
      <c r="J202" s="180">
        <v>25</v>
      </c>
      <c r="K202" s="181">
        <v>7.2999094811224338E-2</v>
      </c>
      <c r="L202" s="180">
        <v>10</v>
      </c>
      <c r="M202" s="181">
        <v>3.6775522212415417E-2</v>
      </c>
      <c r="N202" s="180">
        <v>4</v>
      </c>
      <c r="O202" s="181">
        <v>1.5177385695313982E-2</v>
      </c>
      <c r="P202" s="180">
        <v>43</v>
      </c>
      <c r="Q202" s="181">
        <v>9.077666828516541E-2</v>
      </c>
    </row>
    <row r="203" spans="1:17">
      <c r="A203" s="81" t="s">
        <v>185</v>
      </c>
      <c r="B203" s="180">
        <v>279</v>
      </c>
      <c r="C203" s="181">
        <v>0.12743508347226346</v>
      </c>
      <c r="D203" s="180">
        <v>271</v>
      </c>
      <c r="E203" s="181">
        <v>9.1760515213283947E-2</v>
      </c>
      <c r="F203" s="180">
        <v>326</v>
      </c>
      <c r="G203" s="181">
        <v>0.1056257026863273</v>
      </c>
      <c r="H203" s="180">
        <v>74</v>
      </c>
      <c r="I203" s="181">
        <v>6.038400966144155E-2</v>
      </c>
      <c r="J203" s="180">
        <v>10</v>
      </c>
      <c r="K203" s="181">
        <v>2.9199637924489735E-2</v>
      </c>
      <c r="L203" s="180">
        <v>4</v>
      </c>
      <c r="M203" s="181">
        <v>1.4710208884966165E-2</v>
      </c>
      <c r="N203" s="180">
        <v>0</v>
      </c>
      <c r="O203" s="181">
        <v>0</v>
      </c>
      <c r="P203" s="180">
        <v>40</v>
      </c>
      <c r="Q203" s="181">
        <v>8.444341235829339E-2</v>
      </c>
    </row>
    <row r="204" spans="1:17">
      <c r="A204" s="81" t="s">
        <v>186</v>
      </c>
      <c r="B204" s="180">
        <v>763</v>
      </c>
      <c r="C204" s="181">
        <v>0.34850526411948751</v>
      </c>
      <c r="D204" s="180">
        <v>603</v>
      </c>
      <c r="E204" s="181">
        <v>0.20417561134173512</v>
      </c>
      <c r="F204" s="180">
        <v>638</v>
      </c>
      <c r="G204" s="181">
        <v>0.2067153322511559</v>
      </c>
      <c r="H204" s="180">
        <v>123</v>
      </c>
      <c r="I204" s="181">
        <v>0.10036801605888257</v>
      </c>
      <c r="J204" s="180">
        <v>22</v>
      </c>
      <c r="K204" s="181">
        <v>6.4239203433877415E-2</v>
      </c>
      <c r="L204" s="180">
        <v>5</v>
      </c>
      <c r="M204" s="181">
        <v>1.8387761106207708E-2</v>
      </c>
      <c r="N204" s="180">
        <v>3</v>
      </c>
      <c r="O204" s="181">
        <v>1.1383039271485488E-2</v>
      </c>
      <c r="P204" s="180">
        <v>64</v>
      </c>
      <c r="Q204" s="181">
        <v>0.13510945977326944</v>
      </c>
    </row>
    <row r="205" spans="1:17">
      <c r="A205" s="81" t="s">
        <v>187</v>
      </c>
      <c r="B205" s="180">
        <v>3323</v>
      </c>
      <c r="C205" s="181">
        <v>1.5178020873775322</v>
      </c>
      <c r="D205" s="180">
        <v>5689</v>
      </c>
      <c r="E205" s="181">
        <v>1.9262936201046952</v>
      </c>
      <c r="F205" s="180">
        <v>5681</v>
      </c>
      <c r="G205" s="181">
        <v>1.8406736716595873</v>
      </c>
      <c r="H205" s="180">
        <v>2216</v>
      </c>
      <c r="I205" s="181">
        <v>1.8082562893210061</v>
      </c>
      <c r="J205" s="180">
        <v>616</v>
      </c>
      <c r="K205" s="181">
        <v>1.7986976961485677</v>
      </c>
      <c r="L205" s="180">
        <v>396</v>
      </c>
      <c r="M205" s="181">
        <v>1.4563106796116505</v>
      </c>
      <c r="N205" s="180">
        <v>272</v>
      </c>
      <c r="O205" s="181">
        <v>1.0320622272813507</v>
      </c>
      <c r="P205" s="180">
        <v>549</v>
      </c>
      <c r="Q205" s="181">
        <v>1.1589858346175768</v>
      </c>
    </row>
    <row r="206" spans="1:17">
      <c r="A206" s="81" t="s">
        <v>188</v>
      </c>
      <c r="B206" s="180">
        <v>451</v>
      </c>
      <c r="C206" s="181">
        <v>0.20599721378491334</v>
      </c>
      <c r="D206" s="180">
        <v>403</v>
      </c>
      <c r="E206" s="181">
        <v>0.1364556739149573</v>
      </c>
      <c r="F206" s="180">
        <v>451</v>
      </c>
      <c r="G206" s="181">
        <v>0.14612635555685158</v>
      </c>
      <c r="H206" s="180">
        <v>66</v>
      </c>
      <c r="I206" s="181">
        <v>5.3856008616961375E-2</v>
      </c>
      <c r="J206" s="180">
        <v>3</v>
      </c>
      <c r="K206" s="181">
        <v>8.7598913773469216E-3</v>
      </c>
      <c r="L206" s="180">
        <v>3</v>
      </c>
      <c r="M206" s="181">
        <v>1.1032656663724626E-2</v>
      </c>
      <c r="N206" s="180">
        <v>2</v>
      </c>
      <c r="O206" s="181">
        <v>7.5886928476569908E-3</v>
      </c>
      <c r="P206" s="180">
        <v>37</v>
      </c>
      <c r="Q206" s="181">
        <v>7.8110156431421399E-2</v>
      </c>
    </row>
    <row r="207" spans="1:17">
      <c r="A207" s="81"/>
      <c r="B207" s="180"/>
      <c r="C207" s="181"/>
      <c r="D207" s="180"/>
      <c r="E207" s="181"/>
      <c r="F207" s="180"/>
      <c r="G207" s="181"/>
      <c r="H207" s="180"/>
      <c r="I207" s="181"/>
      <c r="J207" s="180"/>
      <c r="K207" s="181"/>
      <c r="L207" s="180"/>
      <c r="M207" s="181"/>
      <c r="N207" s="180"/>
      <c r="O207" s="181"/>
      <c r="P207" s="180"/>
      <c r="Q207" s="181"/>
    </row>
    <row r="208" spans="1:17" ht="33.75">
      <c r="A208" s="80" t="s">
        <v>189</v>
      </c>
      <c r="B208" s="178">
        <v>6891</v>
      </c>
      <c r="C208" s="179">
        <v>3.1475095347934321</v>
      </c>
      <c r="D208" s="178">
        <v>5917</v>
      </c>
      <c r="E208" s="179">
        <v>2.0034943487712216</v>
      </c>
      <c r="F208" s="178">
        <v>6314</v>
      </c>
      <c r="G208" s="179">
        <v>2.0457689777959218</v>
      </c>
      <c r="H208" s="178">
        <v>1604</v>
      </c>
      <c r="I208" s="179">
        <v>1.3088642094182736</v>
      </c>
      <c r="J208" s="178">
        <v>210</v>
      </c>
      <c r="K208" s="179">
        <v>0.61319239641428447</v>
      </c>
      <c r="L208" s="178">
        <v>114</v>
      </c>
      <c r="M208" s="179">
        <v>0.41924095322153571</v>
      </c>
      <c r="N208" s="178">
        <v>65</v>
      </c>
      <c r="O208" s="179">
        <v>0.24663251754885224</v>
      </c>
      <c r="P208" s="178">
        <v>904</v>
      </c>
      <c r="Q208" s="179">
        <v>1.9084211192974307</v>
      </c>
    </row>
    <row r="209" spans="1:17">
      <c r="A209" s="81" t="s">
        <v>190</v>
      </c>
      <c r="B209" s="180">
        <v>835</v>
      </c>
      <c r="C209" s="181">
        <v>0.38139173727362002</v>
      </c>
      <c r="D209" s="180">
        <v>666</v>
      </c>
      <c r="E209" s="181">
        <v>0.22550739163117012</v>
      </c>
      <c r="F209" s="180">
        <v>712</v>
      </c>
      <c r="G209" s="181">
        <v>0.23069171875050626</v>
      </c>
      <c r="H209" s="180">
        <v>184</v>
      </c>
      <c r="I209" s="181">
        <v>0.15014402402304383</v>
      </c>
      <c r="J209" s="180">
        <v>23</v>
      </c>
      <c r="K209" s="181">
        <v>6.7159167226326394E-2</v>
      </c>
      <c r="L209" s="180">
        <v>14</v>
      </c>
      <c r="M209" s="181">
        <v>5.1485731097381582E-2</v>
      </c>
      <c r="N209" s="180">
        <v>3</v>
      </c>
      <c r="O209" s="181">
        <v>1.1383039271485488E-2</v>
      </c>
      <c r="P209" s="180">
        <v>122</v>
      </c>
      <c r="Q209" s="181">
        <v>0.25755240769279486</v>
      </c>
    </row>
    <row r="210" spans="1:17">
      <c r="A210" s="81" t="s">
        <v>191</v>
      </c>
      <c r="B210" s="180">
        <v>1110</v>
      </c>
      <c r="C210" s="181">
        <v>0.5069997944595428</v>
      </c>
      <c r="D210" s="180">
        <v>757</v>
      </c>
      <c r="E210" s="181">
        <v>0.25631996316035405</v>
      </c>
      <c r="F210" s="180">
        <v>733</v>
      </c>
      <c r="G210" s="181">
        <v>0.23749582843275432</v>
      </c>
      <c r="H210" s="180">
        <v>166</v>
      </c>
      <c r="I210" s="181">
        <v>0.13545602167296347</v>
      </c>
      <c r="J210" s="180">
        <v>22</v>
      </c>
      <c r="K210" s="181">
        <v>6.4239203433877415E-2</v>
      </c>
      <c r="L210" s="180">
        <v>10</v>
      </c>
      <c r="M210" s="181">
        <v>3.6775522212415417E-2</v>
      </c>
      <c r="N210" s="180">
        <v>6</v>
      </c>
      <c r="O210" s="181">
        <v>2.2766078542970976E-2</v>
      </c>
      <c r="P210" s="180">
        <v>102</v>
      </c>
      <c r="Q210" s="181">
        <v>0.21533070151364817</v>
      </c>
    </row>
    <row r="211" spans="1:17">
      <c r="A211" s="81" t="s">
        <v>192</v>
      </c>
      <c r="B211" s="180">
        <v>879</v>
      </c>
      <c r="C211" s="181">
        <v>0.4014890264233677</v>
      </c>
      <c r="D211" s="180">
        <v>753</v>
      </c>
      <c r="E211" s="181">
        <v>0.25496556441181845</v>
      </c>
      <c r="F211" s="180">
        <v>729</v>
      </c>
      <c r="G211" s="181">
        <v>0.23619980754089756</v>
      </c>
      <c r="H211" s="180">
        <v>181</v>
      </c>
      <c r="I211" s="181">
        <v>0.14769602363136378</v>
      </c>
      <c r="J211" s="180">
        <v>27</v>
      </c>
      <c r="K211" s="181">
        <v>7.8839022396122282E-2</v>
      </c>
      <c r="L211" s="180">
        <v>5</v>
      </c>
      <c r="M211" s="181">
        <v>1.8387761106207708E-2</v>
      </c>
      <c r="N211" s="180">
        <v>3</v>
      </c>
      <c r="O211" s="181">
        <v>1.1383039271485488E-2</v>
      </c>
      <c r="P211" s="180">
        <v>138</v>
      </c>
      <c r="Q211" s="181">
        <v>0.29132977263611221</v>
      </c>
    </row>
    <row r="212" spans="1:17">
      <c r="A212" s="81" t="s">
        <v>193</v>
      </c>
      <c r="B212" s="180">
        <v>1204</v>
      </c>
      <c r="C212" s="181">
        <v>0.54993491218854906</v>
      </c>
      <c r="D212" s="180">
        <v>702</v>
      </c>
      <c r="E212" s="181">
        <v>0.23769698036799014</v>
      </c>
      <c r="F212" s="180">
        <v>738</v>
      </c>
      <c r="G212" s="181">
        <v>0.23911585454757531</v>
      </c>
      <c r="H212" s="180">
        <v>166</v>
      </c>
      <c r="I212" s="181">
        <v>0.13545602167296347</v>
      </c>
      <c r="J212" s="180">
        <v>21</v>
      </c>
      <c r="K212" s="181">
        <v>6.131923964142845E-2</v>
      </c>
      <c r="L212" s="180">
        <v>9</v>
      </c>
      <c r="M212" s="181">
        <v>3.3097969991173877E-2</v>
      </c>
      <c r="N212" s="180">
        <v>8</v>
      </c>
      <c r="O212" s="181">
        <v>3.0354771390627963E-2</v>
      </c>
      <c r="P212" s="180">
        <v>81</v>
      </c>
      <c r="Q212" s="181">
        <v>0.17099791002554413</v>
      </c>
    </row>
    <row r="213" spans="1:17">
      <c r="A213" s="81" t="s">
        <v>194</v>
      </c>
      <c r="B213" s="180">
        <v>1418</v>
      </c>
      <c r="C213" s="181">
        <v>0.64768081850777626</v>
      </c>
      <c r="D213" s="180">
        <v>1735</v>
      </c>
      <c r="E213" s="181">
        <v>0.58747045717729762</v>
      </c>
      <c r="F213" s="180">
        <v>1936</v>
      </c>
      <c r="G213" s="181">
        <v>0.62727411165867997</v>
      </c>
      <c r="H213" s="180">
        <v>543</v>
      </c>
      <c r="I213" s="181">
        <v>0.44308807089409136</v>
      </c>
      <c r="J213" s="180">
        <v>78</v>
      </c>
      <c r="K213" s="181">
        <v>0.22775717581101995</v>
      </c>
      <c r="L213" s="180">
        <v>62</v>
      </c>
      <c r="M213" s="181">
        <v>0.22800823771697556</v>
      </c>
      <c r="N213" s="180">
        <v>39</v>
      </c>
      <c r="O213" s="181">
        <v>0.14797951052931133</v>
      </c>
      <c r="P213" s="180">
        <v>205</v>
      </c>
      <c r="Q213" s="181">
        <v>0.43277248833625365</v>
      </c>
    </row>
    <row r="214" spans="1:17">
      <c r="A214" s="81" t="s">
        <v>195</v>
      </c>
      <c r="B214" s="180">
        <v>335</v>
      </c>
      <c r="C214" s="181">
        <v>0.15301345148103318</v>
      </c>
      <c r="D214" s="180">
        <v>301</v>
      </c>
      <c r="E214" s="181">
        <v>0.10191850582730061</v>
      </c>
      <c r="F214" s="180">
        <v>320</v>
      </c>
      <c r="G214" s="181">
        <v>0.10368167134854214</v>
      </c>
      <c r="H214" s="180">
        <v>71</v>
      </c>
      <c r="I214" s="181">
        <v>5.7936009269761481E-2</v>
      </c>
      <c r="J214" s="180">
        <v>4</v>
      </c>
      <c r="K214" s="181">
        <v>1.1679855169795894E-2</v>
      </c>
      <c r="L214" s="180">
        <v>3</v>
      </c>
      <c r="M214" s="181">
        <v>1.1032656663724626E-2</v>
      </c>
      <c r="N214" s="180">
        <v>1</v>
      </c>
      <c r="O214" s="181">
        <v>3.7943464238284954E-3</v>
      </c>
      <c r="P214" s="180">
        <v>63</v>
      </c>
      <c r="Q214" s="181">
        <v>0.13299837446431212</v>
      </c>
    </row>
    <row r="215" spans="1:17">
      <c r="A215" s="81" t="s">
        <v>196</v>
      </c>
      <c r="B215" s="180">
        <v>1110</v>
      </c>
      <c r="C215" s="181">
        <v>0.5069997944595428</v>
      </c>
      <c r="D215" s="180">
        <v>1003</v>
      </c>
      <c r="E215" s="181">
        <v>0.33961548619529075</v>
      </c>
      <c r="F215" s="180">
        <v>1146</v>
      </c>
      <c r="G215" s="181">
        <v>0.37130998551696653</v>
      </c>
      <c r="H215" s="180">
        <v>293</v>
      </c>
      <c r="I215" s="181">
        <v>0.23908803825408612</v>
      </c>
      <c r="J215" s="180">
        <v>35</v>
      </c>
      <c r="K215" s="181">
        <v>0.10219873273571407</v>
      </c>
      <c r="L215" s="180">
        <v>11</v>
      </c>
      <c r="M215" s="181">
        <v>4.0453074433656963E-2</v>
      </c>
      <c r="N215" s="180">
        <v>5</v>
      </c>
      <c r="O215" s="181">
        <v>1.8971732119142479E-2</v>
      </c>
      <c r="P215" s="180">
        <v>193</v>
      </c>
      <c r="Q215" s="181">
        <v>0.40743946462876562</v>
      </c>
    </row>
    <row r="216" spans="1:17">
      <c r="A216" s="81"/>
      <c r="B216" s="180"/>
      <c r="C216" s="181"/>
      <c r="D216" s="180"/>
      <c r="E216" s="181"/>
      <c r="F216" s="180"/>
      <c r="G216" s="181"/>
      <c r="H216" s="180"/>
      <c r="I216" s="181"/>
      <c r="J216" s="180"/>
      <c r="K216" s="181"/>
      <c r="L216" s="180"/>
      <c r="M216" s="181"/>
      <c r="N216" s="180"/>
      <c r="O216" s="181"/>
      <c r="P216" s="180"/>
      <c r="Q216" s="181"/>
    </row>
    <row r="217" spans="1:17" ht="33.75">
      <c r="A217" s="80" t="s">
        <v>197</v>
      </c>
      <c r="B217" s="178">
        <v>13755</v>
      </c>
      <c r="C217" s="179">
        <v>6.2826866421540641</v>
      </c>
      <c r="D217" s="178">
        <v>15398</v>
      </c>
      <c r="E217" s="179">
        <v>5.2137579824876239</v>
      </c>
      <c r="F217" s="178">
        <v>13916</v>
      </c>
      <c r="G217" s="179">
        <v>4.5088566827697258</v>
      </c>
      <c r="H217" s="178">
        <v>3436</v>
      </c>
      <c r="I217" s="179">
        <v>2.8037764486042316</v>
      </c>
      <c r="J217" s="178">
        <v>549</v>
      </c>
      <c r="K217" s="179">
        <v>1.6030601220544867</v>
      </c>
      <c r="L217" s="178">
        <v>287</v>
      </c>
      <c r="M217" s="179">
        <v>1.0554574874963225</v>
      </c>
      <c r="N217" s="178">
        <v>145</v>
      </c>
      <c r="O217" s="179">
        <v>0.55018023145513184</v>
      </c>
      <c r="P217" s="178">
        <v>3192</v>
      </c>
      <c r="Q217" s="179">
        <v>6.7385843061918136</v>
      </c>
    </row>
    <row r="218" spans="1:17">
      <c r="A218" s="81" t="s">
        <v>198</v>
      </c>
      <c r="B218" s="180">
        <v>382</v>
      </c>
      <c r="C218" s="181">
        <v>0.17448101034553634</v>
      </c>
      <c r="D218" s="180">
        <v>567</v>
      </c>
      <c r="E218" s="181">
        <v>0.19198602260491512</v>
      </c>
      <c r="F218" s="180">
        <v>509</v>
      </c>
      <c r="G218" s="181">
        <v>0.16491865848877485</v>
      </c>
      <c r="H218" s="180">
        <v>143</v>
      </c>
      <c r="I218" s="181">
        <v>0.11668801867008298</v>
      </c>
      <c r="J218" s="180">
        <v>13</v>
      </c>
      <c r="K218" s="181">
        <v>3.7959529301836659E-2</v>
      </c>
      <c r="L218" s="180">
        <v>7</v>
      </c>
      <c r="M218" s="181">
        <v>2.5742865548690791E-2</v>
      </c>
      <c r="N218" s="180">
        <v>8</v>
      </c>
      <c r="O218" s="181">
        <v>3.0354771390627963E-2</v>
      </c>
      <c r="P218" s="180">
        <v>74</v>
      </c>
      <c r="Q218" s="181">
        <v>0.1562203128628428</v>
      </c>
    </row>
    <row r="219" spans="1:17">
      <c r="A219" s="81" t="s">
        <v>199</v>
      </c>
      <c r="B219" s="180">
        <v>1033</v>
      </c>
      <c r="C219" s="181">
        <v>0.47182953844748443</v>
      </c>
      <c r="D219" s="180">
        <v>1300</v>
      </c>
      <c r="E219" s="181">
        <v>0.44017959327405587</v>
      </c>
      <c r="F219" s="180">
        <v>1052</v>
      </c>
      <c r="G219" s="181">
        <v>0.3408534945583323</v>
      </c>
      <c r="H219" s="180">
        <v>227</v>
      </c>
      <c r="I219" s="181">
        <v>0.18523202963712473</v>
      </c>
      <c r="J219" s="180">
        <v>30</v>
      </c>
      <c r="K219" s="181">
        <v>8.7598913773469206E-2</v>
      </c>
      <c r="L219" s="180">
        <v>8</v>
      </c>
      <c r="M219" s="181">
        <v>2.942041776993233E-2</v>
      </c>
      <c r="N219" s="180">
        <v>3</v>
      </c>
      <c r="O219" s="181">
        <v>1.1383039271485488E-2</v>
      </c>
      <c r="P219" s="180">
        <v>217</v>
      </c>
      <c r="Q219" s="181">
        <v>0.45810551204374167</v>
      </c>
    </row>
    <row r="220" spans="1:17">
      <c r="A220" s="81" t="s">
        <v>200</v>
      </c>
      <c r="B220" s="180">
        <v>1220</v>
      </c>
      <c r="C220" s="181">
        <v>0.55724301733391191</v>
      </c>
      <c r="D220" s="180">
        <v>1534</v>
      </c>
      <c r="E220" s="181">
        <v>0.51941192006338588</v>
      </c>
      <c r="F220" s="180">
        <v>1559</v>
      </c>
      <c r="G220" s="181">
        <v>0.50512414260117877</v>
      </c>
      <c r="H220" s="180">
        <v>441</v>
      </c>
      <c r="I220" s="181">
        <v>0.3598560575769692</v>
      </c>
      <c r="J220" s="180">
        <v>72</v>
      </c>
      <c r="K220" s="181">
        <v>0.21023739305632608</v>
      </c>
      <c r="L220" s="180">
        <v>29</v>
      </c>
      <c r="M220" s="181">
        <v>0.1066490144160047</v>
      </c>
      <c r="N220" s="180">
        <v>22</v>
      </c>
      <c r="O220" s="181">
        <v>8.3475621324226895E-2</v>
      </c>
      <c r="P220" s="180">
        <v>353</v>
      </c>
      <c r="Q220" s="181">
        <v>0.74521311406193924</v>
      </c>
    </row>
    <row r="221" spans="1:17">
      <c r="A221" s="81" t="s">
        <v>201</v>
      </c>
      <c r="B221" s="180">
        <v>1840</v>
      </c>
      <c r="C221" s="181">
        <v>0.84043209171671962</v>
      </c>
      <c r="D221" s="180">
        <v>2229</v>
      </c>
      <c r="E221" s="181">
        <v>0.75473870262143872</v>
      </c>
      <c r="F221" s="180">
        <v>2261</v>
      </c>
      <c r="G221" s="181">
        <v>0.73257580912204301</v>
      </c>
      <c r="H221" s="180">
        <v>649</v>
      </c>
      <c r="I221" s="181">
        <v>0.52958408473345353</v>
      </c>
      <c r="J221" s="180">
        <v>143</v>
      </c>
      <c r="K221" s="181">
        <v>0.41755482232020324</v>
      </c>
      <c r="L221" s="180">
        <v>96</v>
      </c>
      <c r="M221" s="181">
        <v>0.35304501323918802</v>
      </c>
      <c r="N221" s="180">
        <v>33</v>
      </c>
      <c r="O221" s="181">
        <v>0.12521343198634036</v>
      </c>
      <c r="P221" s="180">
        <v>214</v>
      </c>
      <c r="Q221" s="181">
        <v>0.45177225611686966</v>
      </c>
    </row>
    <row r="222" spans="1:17">
      <c r="A222" s="81" t="s">
        <v>202</v>
      </c>
      <c r="B222" s="180">
        <v>811</v>
      </c>
      <c r="C222" s="181">
        <v>0.37042957955557587</v>
      </c>
      <c r="D222" s="180">
        <v>877</v>
      </c>
      <c r="E222" s="181">
        <v>0.29695192561642075</v>
      </c>
      <c r="F222" s="180">
        <v>787</v>
      </c>
      <c r="G222" s="181">
        <v>0.25499211047282078</v>
      </c>
      <c r="H222" s="180">
        <v>183</v>
      </c>
      <c r="I222" s="181">
        <v>0.14932802389248384</v>
      </c>
      <c r="J222" s="180">
        <v>22</v>
      </c>
      <c r="K222" s="181">
        <v>6.4239203433877415E-2</v>
      </c>
      <c r="L222" s="180">
        <v>8</v>
      </c>
      <c r="M222" s="181">
        <v>2.942041776993233E-2</v>
      </c>
      <c r="N222" s="180">
        <v>10</v>
      </c>
      <c r="O222" s="181">
        <v>3.7943464238284957E-2</v>
      </c>
      <c r="P222" s="180">
        <v>137</v>
      </c>
      <c r="Q222" s="181">
        <v>0.28921868732715489</v>
      </c>
    </row>
    <row r="223" spans="1:17">
      <c r="A223" s="81" t="s">
        <v>203</v>
      </c>
      <c r="B223" s="180">
        <v>578</v>
      </c>
      <c r="C223" s="181">
        <v>0.26400529837623038</v>
      </c>
      <c r="D223" s="180">
        <v>661</v>
      </c>
      <c r="E223" s="181">
        <v>0.22381439319550067</v>
      </c>
      <c r="F223" s="180">
        <v>637</v>
      </c>
      <c r="G223" s="181">
        <v>0.20639132702819168</v>
      </c>
      <c r="H223" s="180">
        <v>188</v>
      </c>
      <c r="I223" s="181">
        <v>0.15340802454528393</v>
      </c>
      <c r="J223" s="180">
        <v>14</v>
      </c>
      <c r="K223" s="181">
        <v>4.0879493094285631E-2</v>
      </c>
      <c r="L223" s="180">
        <v>15</v>
      </c>
      <c r="M223" s="181">
        <v>5.5163283318623121E-2</v>
      </c>
      <c r="N223" s="180">
        <v>3</v>
      </c>
      <c r="O223" s="181">
        <v>1.1383039271485488E-2</v>
      </c>
      <c r="P223" s="180">
        <v>91</v>
      </c>
      <c r="Q223" s="181">
        <v>0.19210876311511749</v>
      </c>
    </row>
    <row r="224" spans="1:17">
      <c r="A224" s="81" t="s">
        <v>204</v>
      </c>
      <c r="B224" s="180">
        <v>836</v>
      </c>
      <c r="C224" s="181">
        <v>0.38184849384520519</v>
      </c>
      <c r="D224" s="180">
        <v>903</v>
      </c>
      <c r="E224" s="181">
        <v>0.30575551748190188</v>
      </c>
      <c r="F224" s="180">
        <v>760</v>
      </c>
      <c r="G224" s="181">
        <v>0.24624396945278756</v>
      </c>
      <c r="H224" s="180">
        <v>183</v>
      </c>
      <c r="I224" s="181">
        <v>0.14932802389248384</v>
      </c>
      <c r="J224" s="180">
        <v>28</v>
      </c>
      <c r="K224" s="181">
        <v>8.1758986188571262E-2</v>
      </c>
      <c r="L224" s="180">
        <v>8</v>
      </c>
      <c r="M224" s="181">
        <v>2.942041776993233E-2</v>
      </c>
      <c r="N224" s="180">
        <v>2</v>
      </c>
      <c r="O224" s="181">
        <v>7.5886928476569908E-3</v>
      </c>
      <c r="P224" s="180">
        <v>184</v>
      </c>
      <c r="Q224" s="181">
        <v>0.38843969684814966</v>
      </c>
    </row>
    <row r="225" spans="1:17">
      <c r="A225" s="81" t="s">
        <v>205</v>
      </c>
      <c r="B225" s="180">
        <v>1227</v>
      </c>
      <c r="C225" s="181">
        <v>0.5604403133350081</v>
      </c>
      <c r="D225" s="180">
        <v>964</v>
      </c>
      <c r="E225" s="181">
        <v>0.32641009839706908</v>
      </c>
      <c r="F225" s="180">
        <v>974</v>
      </c>
      <c r="G225" s="181">
        <v>0.31558108716712513</v>
      </c>
      <c r="H225" s="180">
        <v>186</v>
      </c>
      <c r="I225" s="181">
        <v>0.1517760242841639</v>
      </c>
      <c r="J225" s="180">
        <v>23</v>
      </c>
      <c r="K225" s="181">
        <v>6.7159167226326394E-2</v>
      </c>
      <c r="L225" s="180">
        <v>14</v>
      </c>
      <c r="M225" s="181">
        <v>5.1485731097381582E-2</v>
      </c>
      <c r="N225" s="180">
        <v>6</v>
      </c>
      <c r="O225" s="181">
        <v>2.2766078542970976E-2</v>
      </c>
      <c r="P225" s="180">
        <v>223</v>
      </c>
      <c r="Q225" s="181">
        <v>0.47077202389748568</v>
      </c>
    </row>
    <row r="226" spans="1:17">
      <c r="A226" s="81" t="s">
        <v>206</v>
      </c>
      <c r="B226" s="180">
        <v>2090</v>
      </c>
      <c r="C226" s="181">
        <v>0.95462123461301296</v>
      </c>
      <c r="D226" s="180">
        <v>2355</v>
      </c>
      <c r="E226" s="181">
        <v>0.79740226320030883</v>
      </c>
      <c r="F226" s="180">
        <v>1829</v>
      </c>
      <c r="G226" s="181">
        <v>0.59260555280151117</v>
      </c>
      <c r="H226" s="180">
        <v>447</v>
      </c>
      <c r="I226" s="181">
        <v>0.36475205836032931</v>
      </c>
      <c r="J226" s="180">
        <v>77</v>
      </c>
      <c r="K226" s="181">
        <v>0.22483721201857096</v>
      </c>
      <c r="L226" s="180">
        <v>50</v>
      </c>
      <c r="M226" s="181">
        <v>0.18387761106207709</v>
      </c>
      <c r="N226" s="180">
        <v>25</v>
      </c>
      <c r="O226" s="181">
        <v>9.485866059571238E-2</v>
      </c>
      <c r="P226" s="180">
        <v>511</v>
      </c>
      <c r="Q226" s="181">
        <v>1.0787645928771981</v>
      </c>
    </row>
    <row r="227" spans="1:17">
      <c r="A227" s="81" t="s">
        <v>207</v>
      </c>
      <c r="B227" s="180">
        <v>790</v>
      </c>
      <c r="C227" s="181">
        <v>0.36083769155228723</v>
      </c>
      <c r="D227" s="180">
        <v>964</v>
      </c>
      <c r="E227" s="181">
        <v>0.32641009839706908</v>
      </c>
      <c r="F227" s="180">
        <v>717</v>
      </c>
      <c r="G227" s="181">
        <v>0.23231174486532724</v>
      </c>
      <c r="H227" s="180">
        <v>227</v>
      </c>
      <c r="I227" s="181">
        <v>0.18523202963712473</v>
      </c>
      <c r="J227" s="180">
        <v>36</v>
      </c>
      <c r="K227" s="181">
        <v>0.10511869652816304</v>
      </c>
      <c r="L227" s="180">
        <v>11</v>
      </c>
      <c r="M227" s="181">
        <v>4.0453074433656963E-2</v>
      </c>
      <c r="N227" s="180">
        <v>12</v>
      </c>
      <c r="O227" s="181">
        <v>4.5532157085941952E-2</v>
      </c>
      <c r="P227" s="180">
        <v>419</v>
      </c>
      <c r="Q227" s="181">
        <v>0.88454474445312337</v>
      </c>
    </row>
    <row r="228" spans="1:17">
      <c r="A228" s="81" t="s">
        <v>208</v>
      </c>
      <c r="B228" s="180">
        <v>278</v>
      </c>
      <c r="C228" s="181">
        <v>0.12697832690067828</v>
      </c>
      <c r="D228" s="180">
        <v>401</v>
      </c>
      <c r="E228" s="181">
        <v>0.13577847454068953</v>
      </c>
      <c r="F228" s="180">
        <v>372</v>
      </c>
      <c r="G228" s="181">
        <v>0.12052994294268024</v>
      </c>
      <c r="H228" s="180">
        <v>97</v>
      </c>
      <c r="I228" s="181">
        <v>7.9152012664322036E-2</v>
      </c>
      <c r="J228" s="180">
        <v>20</v>
      </c>
      <c r="K228" s="181">
        <v>5.8399275848979471E-2</v>
      </c>
      <c r="L228" s="180">
        <v>9</v>
      </c>
      <c r="M228" s="181">
        <v>3.3097969991173877E-2</v>
      </c>
      <c r="N228" s="180">
        <v>3</v>
      </c>
      <c r="O228" s="181">
        <v>1.1383039271485488E-2</v>
      </c>
      <c r="P228" s="180">
        <v>99</v>
      </c>
      <c r="Q228" s="181">
        <v>0.20899744558677616</v>
      </c>
    </row>
    <row r="229" spans="1:17">
      <c r="A229" s="81" t="s">
        <v>209</v>
      </c>
      <c r="B229" s="180">
        <v>1092</v>
      </c>
      <c r="C229" s="181">
        <v>0.49877817617100961</v>
      </c>
      <c r="D229" s="180">
        <v>1009</v>
      </c>
      <c r="E229" s="181">
        <v>0.3416470843180941</v>
      </c>
      <c r="F229" s="180">
        <v>991</v>
      </c>
      <c r="G229" s="181">
        <v>0.32108917595751646</v>
      </c>
      <c r="H229" s="180">
        <v>160</v>
      </c>
      <c r="I229" s="181">
        <v>0.13056002088960333</v>
      </c>
      <c r="J229" s="180">
        <v>26</v>
      </c>
      <c r="K229" s="181">
        <v>7.5919058603673317E-2</v>
      </c>
      <c r="L229" s="180">
        <v>13</v>
      </c>
      <c r="M229" s="181">
        <v>4.7808178876140042E-2</v>
      </c>
      <c r="N229" s="180">
        <v>6</v>
      </c>
      <c r="O229" s="181">
        <v>2.2766078542970976E-2</v>
      </c>
      <c r="P229" s="180">
        <v>235</v>
      </c>
      <c r="Q229" s="181">
        <v>0.4961050476049737</v>
      </c>
    </row>
    <row r="230" spans="1:17">
      <c r="A230" s="81" t="s">
        <v>210</v>
      </c>
      <c r="B230" s="180">
        <v>427</v>
      </c>
      <c r="C230" s="181">
        <v>0.19503505606686916</v>
      </c>
      <c r="D230" s="180">
        <v>479</v>
      </c>
      <c r="E230" s="181">
        <v>0.16218925013713287</v>
      </c>
      <c r="F230" s="180">
        <v>376</v>
      </c>
      <c r="G230" s="181">
        <v>0.12182596383453702</v>
      </c>
      <c r="H230" s="180">
        <v>71</v>
      </c>
      <c r="I230" s="181">
        <v>5.7936009269761481E-2</v>
      </c>
      <c r="J230" s="180">
        <v>9</v>
      </c>
      <c r="K230" s="181">
        <v>2.627967413204076E-2</v>
      </c>
      <c r="L230" s="180">
        <v>3</v>
      </c>
      <c r="M230" s="181">
        <v>1.1032656663724626E-2</v>
      </c>
      <c r="N230" s="180">
        <v>3</v>
      </c>
      <c r="O230" s="181">
        <v>1.1383039271485488E-2</v>
      </c>
      <c r="P230" s="180">
        <v>162</v>
      </c>
      <c r="Q230" s="181">
        <v>0.34199582005108825</v>
      </c>
    </row>
    <row r="231" spans="1:17">
      <c r="A231" s="81" t="s">
        <v>211</v>
      </c>
      <c r="B231" s="180">
        <v>607</v>
      </c>
      <c r="C231" s="181">
        <v>0.27725123895220039</v>
      </c>
      <c r="D231" s="180">
        <v>549</v>
      </c>
      <c r="E231" s="181">
        <v>0.18589122823650511</v>
      </c>
      <c r="F231" s="180">
        <v>386</v>
      </c>
      <c r="G231" s="181">
        <v>0.12506601606417897</v>
      </c>
      <c r="H231" s="180">
        <v>66</v>
      </c>
      <c r="I231" s="181">
        <v>5.3856008616961375E-2</v>
      </c>
      <c r="J231" s="180">
        <v>11</v>
      </c>
      <c r="K231" s="181">
        <v>3.2119601716938707E-2</v>
      </c>
      <c r="L231" s="180">
        <v>8</v>
      </c>
      <c r="M231" s="181">
        <v>2.942041776993233E-2</v>
      </c>
      <c r="N231" s="180">
        <v>5</v>
      </c>
      <c r="O231" s="181">
        <v>1.8971732119142479E-2</v>
      </c>
      <c r="P231" s="180">
        <v>141</v>
      </c>
      <c r="Q231" s="181">
        <v>0.29766302856298421</v>
      </c>
    </row>
    <row r="232" spans="1:17">
      <c r="A232" s="81" t="s">
        <v>212</v>
      </c>
      <c r="B232" s="180">
        <v>544</v>
      </c>
      <c r="C232" s="181">
        <v>0.24847557494233449</v>
      </c>
      <c r="D232" s="180">
        <v>606</v>
      </c>
      <c r="E232" s="181">
        <v>0.20519141040313679</v>
      </c>
      <c r="F232" s="180">
        <v>706</v>
      </c>
      <c r="G232" s="181">
        <v>0.22874768741272108</v>
      </c>
      <c r="H232" s="180">
        <v>168</v>
      </c>
      <c r="I232" s="181">
        <v>0.13708802193408351</v>
      </c>
      <c r="J232" s="180">
        <v>25</v>
      </c>
      <c r="K232" s="181">
        <v>7.2999094811224338E-2</v>
      </c>
      <c r="L232" s="180">
        <v>8</v>
      </c>
      <c r="M232" s="181">
        <v>2.942041776993233E-2</v>
      </c>
      <c r="N232" s="180">
        <v>4</v>
      </c>
      <c r="O232" s="181">
        <v>1.5177385695313982E-2</v>
      </c>
      <c r="P232" s="180">
        <v>132</v>
      </c>
      <c r="Q232" s="181">
        <v>0.27866326078236825</v>
      </c>
    </row>
    <row r="233" spans="1:17">
      <c r="A233" s="81"/>
      <c r="B233" s="180"/>
      <c r="C233" s="181"/>
      <c r="D233" s="180"/>
      <c r="E233" s="181"/>
      <c r="F233" s="180"/>
      <c r="G233" s="181"/>
      <c r="H233" s="180"/>
      <c r="I233" s="181"/>
      <c r="J233" s="180"/>
      <c r="K233" s="181"/>
      <c r="L233" s="180"/>
      <c r="M233" s="181"/>
      <c r="N233" s="180"/>
      <c r="O233" s="181"/>
      <c r="P233" s="180"/>
      <c r="Q233" s="181"/>
    </row>
    <row r="234" spans="1:17" ht="24" customHeight="1">
      <c r="A234" s="80" t="s">
        <v>213</v>
      </c>
      <c r="B234" s="178">
        <v>5749</v>
      </c>
      <c r="C234" s="179">
        <v>2.6258935300431636</v>
      </c>
      <c r="D234" s="178">
        <v>6227</v>
      </c>
      <c r="E234" s="179">
        <v>2.1084602517827276</v>
      </c>
      <c r="F234" s="178">
        <v>6583</v>
      </c>
      <c r="G234" s="179">
        <v>2.1329263827732903</v>
      </c>
      <c r="H234" s="178">
        <v>1740</v>
      </c>
      <c r="I234" s="179">
        <v>1.4198402271744364</v>
      </c>
      <c r="J234" s="178">
        <v>336</v>
      </c>
      <c r="K234" s="179">
        <v>0.98110783426285519</v>
      </c>
      <c r="L234" s="178">
        <v>208</v>
      </c>
      <c r="M234" s="179">
        <v>0.76493086201824068</v>
      </c>
      <c r="N234" s="178">
        <v>146</v>
      </c>
      <c r="O234" s="179">
        <v>0.55397457787896032</v>
      </c>
      <c r="P234" s="178">
        <v>760</v>
      </c>
      <c r="Q234" s="179">
        <v>1.6044248348075745</v>
      </c>
    </row>
    <row r="235" spans="1:17">
      <c r="A235" s="81" t="s">
        <v>214</v>
      </c>
      <c r="B235" s="180">
        <v>675</v>
      </c>
      <c r="C235" s="181">
        <v>0.30831068581999227</v>
      </c>
      <c r="D235" s="180">
        <v>628</v>
      </c>
      <c r="E235" s="181">
        <v>0.21264060352008235</v>
      </c>
      <c r="F235" s="180">
        <v>687</v>
      </c>
      <c r="G235" s="181">
        <v>0.2225915881764014</v>
      </c>
      <c r="H235" s="180">
        <v>116</v>
      </c>
      <c r="I235" s="181">
        <v>9.4656015144962427E-2</v>
      </c>
      <c r="J235" s="180">
        <v>15</v>
      </c>
      <c r="K235" s="181">
        <v>4.3799456886734603E-2</v>
      </c>
      <c r="L235" s="180">
        <v>11</v>
      </c>
      <c r="M235" s="181">
        <v>4.0453074433656963E-2</v>
      </c>
      <c r="N235" s="180">
        <v>11</v>
      </c>
      <c r="O235" s="181">
        <v>4.1737810662113448E-2</v>
      </c>
      <c r="P235" s="180">
        <v>64</v>
      </c>
      <c r="Q235" s="181">
        <v>0.13510945977326944</v>
      </c>
    </row>
    <row r="236" spans="1:17">
      <c r="A236" s="81" t="s">
        <v>215</v>
      </c>
      <c r="B236" s="180">
        <v>261</v>
      </c>
      <c r="C236" s="181">
        <v>0.11921346518373034</v>
      </c>
      <c r="D236" s="180">
        <v>266</v>
      </c>
      <c r="E236" s="181">
        <v>9.0067516777614501E-2</v>
      </c>
      <c r="F236" s="180">
        <v>196</v>
      </c>
      <c r="G236" s="181">
        <v>6.3505023700982058E-2</v>
      </c>
      <c r="H236" s="180">
        <v>41</v>
      </c>
      <c r="I236" s="181">
        <v>3.3456005352960859E-2</v>
      </c>
      <c r="J236" s="180">
        <v>3</v>
      </c>
      <c r="K236" s="181">
        <v>8.7598913773469216E-3</v>
      </c>
      <c r="L236" s="180">
        <v>3</v>
      </c>
      <c r="M236" s="181">
        <v>1.1032656663724626E-2</v>
      </c>
      <c r="N236" s="180">
        <v>3</v>
      </c>
      <c r="O236" s="181">
        <v>1.1383039271485488E-2</v>
      </c>
      <c r="P236" s="180">
        <v>51</v>
      </c>
      <c r="Q236" s="181">
        <v>0.10766535075682408</v>
      </c>
    </row>
    <row r="237" spans="1:17">
      <c r="A237" s="81" t="s">
        <v>216</v>
      </c>
      <c r="B237" s="180">
        <v>562</v>
      </c>
      <c r="C237" s="181">
        <v>0.25669719323086759</v>
      </c>
      <c r="D237" s="180">
        <v>465</v>
      </c>
      <c r="E237" s="181">
        <v>0.15744885451725843</v>
      </c>
      <c r="F237" s="180">
        <v>600</v>
      </c>
      <c r="G237" s="181">
        <v>0.19440313377851651</v>
      </c>
      <c r="H237" s="180">
        <v>178</v>
      </c>
      <c r="I237" s="181">
        <v>0.14524802323968372</v>
      </c>
      <c r="J237" s="180">
        <v>28</v>
      </c>
      <c r="K237" s="181">
        <v>8.1758986188571262E-2</v>
      </c>
      <c r="L237" s="180">
        <v>14</v>
      </c>
      <c r="M237" s="181">
        <v>5.1485731097381582E-2</v>
      </c>
      <c r="N237" s="180">
        <v>8</v>
      </c>
      <c r="O237" s="181">
        <v>3.0354771390627963E-2</v>
      </c>
      <c r="P237" s="180">
        <v>36</v>
      </c>
      <c r="Q237" s="181">
        <v>7.5999071122464054E-2</v>
      </c>
    </row>
    <row r="238" spans="1:17">
      <c r="A238" s="81" t="s">
        <v>217</v>
      </c>
      <c r="B238" s="180">
        <v>341</v>
      </c>
      <c r="C238" s="181">
        <v>0.15575399091054423</v>
      </c>
      <c r="D238" s="180">
        <v>348</v>
      </c>
      <c r="E238" s="181">
        <v>0.11783269112259341</v>
      </c>
      <c r="F238" s="180">
        <v>350</v>
      </c>
      <c r="G238" s="181">
        <v>0.11340182803746797</v>
      </c>
      <c r="H238" s="180">
        <v>71</v>
      </c>
      <c r="I238" s="181">
        <v>5.7936009269761481E-2</v>
      </c>
      <c r="J238" s="180">
        <v>6</v>
      </c>
      <c r="K238" s="181">
        <v>1.7519782754693843E-2</v>
      </c>
      <c r="L238" s="180">
        <v>1</v>
      </c>
      <c r="M238" s="181">
        <v>3.6775522212415413E-3</v>
      </c>
      <c r="N238" s="180">
        <v>4</v>
      </c>
      <c r="O238" s="181">
        <v>1.5177385695313982E-2</v>
      </c>
      <c r="P238" s="180">
        <v>194</v>
      </c>
      <c r="Q238" s="181">
        <v>0.409550549937723</v>
      </c>
    </row>
    <row r="239" spans="1:17">
      <c r="A239" s="81" t="s">
        <v>218</v>
      </c>
      <c r="B239" s="180">
        <v>968</v>
      </c>
      <c r="C239" s="181">
        <v>0.44214036129444817</v>
      </c>
      <c r="D239" s="180">
        <v>938</v>
      </c>
      <c r="E239" s="181">
        <v>0.31760650653158795</v>
      </c>
      <c r="F239" s="180">
        <v>1005</v>
      </c>
      <c r="G239" s="181">
        <v>0.32562524907901513</v>
      </c>
      <c r="H239" s="180">
        <v>251</v>
      </c>
      <c r="I239" s="181">
        <v>0.20481603277056523</v>
      </c>
      <c r="J239" s="180">
        <v>33</v>
      </c>
      <c r="K239" s="181">
        <v>9.6358805150816129E-2</v>
      </c>
      <c r="L239" s="180">
        <v>13</v>
      </c>
      <c r="M239" s="181">
        <v>4.7808178876140042E-2</v>
      </c>
      <c r="N239" s="180">
        <v>12</v>
      </c>
      <c r="O239" s="181">
        <v>4.5532157085941952E-2</v>
      </c>
      <c r="P239" s="180">
        <v>74</v>
      </c>
      <c r="Q239" s="181">
        <v>0.1562203128628428</v>
      </c>
    </row>
    <row r="240" spans="1:17">
      <c r="A240" s="81" t="s">
        <v>219</v>
      </c>
      <c r="B240" s="180">
        <v>2073</v>
      </c>
      <c r="C240" s="181">
        <v>0.94685637289606495</v>
      </c>
      <c r="D240" s="180">
        <v>2733</v>
      </c>
      <c r="E240" s="181">
        <v>0.92539294493691893</v>
      </c>
      <c r="F240" s="180">
        <v>2863</v>
      </c>
      <c r="G240" s="181">
        <v>0.92762695334648804</v>
      </c>
      <c r="H240" s="180">
        <v>872</v>
      </c>
      <c r="I240" s="181">
        <v>0.71155211384833827</v>
      </c>
      <c r="J240" s="180">
        <v>225</v>
      </c>
      <c r="K240" s="181">
        <v>0.65699185330101906</v>
      </c>
      <c r="L240" s="180">
        <v>153</v>
      </c>
      <c r="M240" s="181">
        <v>0.5626654898499559</v>
      </c>
      <c r="N240" s="180">
        <v>100</v>
      </c>
      <c r="O240" s="181">
        <v>0.37943464238284952</v>
      </c>
      <c r="P240" s="180">
        <v>259</v>
      </c>
      <c r="Q240" s="181">
        <v>0.5467710950199498</v>
      </c>
    </row>
    <row r="241" spans="1:17">
      <c r="A241" s="81" t="s">
        <v>220</v>
      </c>
      <c r="B241" s="180">
        <v>362</v>
      </c>
      <c r="C241" s="181">
        <v>0.16534587891383287</v>
      </c>
      <c r="D241" s="180">
        <v>352</v>
      </c>
      <c r="E241" s="181">
        <v>0.11918708987112897</v>
      </c>
      <c r="F241" s="180">
        <v>363</v>
      </c>
      <c r="G241" s="181">
        <v>0.11761389593600249</v>
      </c>
      <c r="H241" s="180">
        <v>86</v>
      </c>
      <c r="I241" s="181">
        <v>7.0176011228161791E-2</v>
      </c>
      <c r="J241" s="180">
        <v>10</v>
      </c>
      <c r="K241" s="181">
        <v>2.9199637924489735E-2</v>
      </c>
      <c r="L241" s="180">
        <v>6</v>
      </c>
      <c r="M241" s="181">
        <v>2.2065313327449251E-2</v>
      </c>
      <c r="N241" s="180">
        <v>6</v>
      </c>
      <c r="O241" s="181">
        <v>2.2766078542970976E-2</v>
      </c>
      <c r="P241" s="180">
        <v>14</v>
      </c>
      <c r="Q241" s="181">
        <v>2.9555194325402687E-2</v>
      </c>
    </row>
    <row r="242" spans="1:17">
      <c r="A242" s="81" t="s">
        <v>245</v>
      </c>
      <c r="B242" s="180">
        <v>235</v>
      </c>
      <c r="C242" s="181">
        <v>0.10733779432251581</v>
      </c>
      <c r="D242" s="180">
        <v>237</v>
      </c>
      <c r="E242" s="181">
        <v>8.0248125850731725E-2</v>
      </c>
      <c r="F242" s="180">
        <v>260</v>
      </c>
      <c r="G242" s="181">
        <v>8.4241357970690489E-2</v>
      </c>
      <c r="H242" s="180">
        <v>55</v>
      </c>
      <c r="I242" s="181">
        <v>4.4880007180801151E-2</v>
      </c>
      <c r="J242" s="180">
        <v>3</v>
      </c>
      <c r="K242" s="181">
        <v>8.7598913773469216E-3</v>
      </c>
      <c r="L242" s="180">
        <v>4</v>
      </c>
      <c r="M242" s="181">
        <v>1.4710208884966165E-2</v>
      </c>
      <c r="N242" s="180">
        <v>1</v>
      </c>
      <c r="O242" s="181">
        <v>3.7943464238284954E-3</v>
      </c>
      <c r="P242" s="180">
        <v>30</v>
      </c>
      <c r="Q242" s="181">
        <v>6.3332559268720043E-2</v>
      </c>
    </row>
    <row r="243" spans="1:17">
      <c r="A243" s="81" t="s">
        <v>221</v>
      </c>
      <c r="B243" s="180">
        <v>272</v>
      </c>
      <c r="C243" s="181">
        <v>0.12423778747116725</v>
      </c>
      <c r="D243" s="180">
        <v>260</v>
      </c>
      <c r="E243" s="181">
        <v>8.8035918654811168E-2</v>
      </c>
      <c r="F243" s="180">
        <v>259</v>
      </c>
      <c r="G243" s="181">
        <v>8.3917352747726298E-2</v>
      </c>
      <c r="H243" s="180">
        <v>70</v>
      </c>
      <c r="I243" s="181">
        <v>5.7120009139201462E-2</v>
      </c>
      <c r="J243" s="180">
        <v>13</v>
      </c>
      <c r="K243" s="181">
        <v>3.7959529301836659E-2</v>
      </c>
      <c r="L243" s="180">
        <v>3</v>
      </c>
      <c r="M243" s="181">
        <v>1.1032656663724626E-2</v>
      </c>
      <c r="N243" s="180">
        <v>1</v>
      </c>
      <c r="O243" s="181">
        <v>3.7943464238284954E-3</v>
      </c>
      <c r="P243" s="180">
        <v>38</v>
      </c>
      <c r="Q243" s="181">
        <v>8.0221241740378729E-2</v>
      </c>
    </row>
    <row r="244" spans="1:17">
      <c r="A244" s="84"/>
      <c r="B244" s="180"/>
      <c r="C244" s="181"/>
      <c r="D244" s="180"/>
      <c r="E244" s="181"/>
      <c r="F244" s="180"/>
      <c r="G244" s="181"/>
      <c r="H244" s="180"/>
      <c r="I244" s="181"/>
      <c r="J244" s="180"/>
      <c r="K244" s="181"/>
      <c r="L244" s="180"/>
      <c r="M244" s="181"/>
      <c r="N244" s="180"/>
      <c r="O244" s="181"/>
      <c r="P244" s="180"/>
      <c r="Q244" s="181"/>
    </row>
    <row r="245" spans="1:17" ht="33.75" customHeight="1">
      <c r="A245" s="183" t="s">
        <v>222</v>
      </c>
      <c r="B245" s="184">
        <v>11618</v>
      </c>
      <c r="C245" s="185">
        <v>5.3065978486765477</v>
      </c>
      <c r="D245" s="184">
        <v>12666</v>
      </c>
      <c r="E245" s="185">
        <v>4.2887036372378393</v>
      </c>
      <c r="F245" s="184">
        <v>10743</v>
      </c>
      <c r="G245" s="185">
        <v>3.4807881103043377</v>
      </c>
      <c r="H245" s="184">
        <v>2940</v>
      </c>
      <c r="I245" s="185">
        <v>2.3990403838464616</v>
      </c>
      <c r="J245" s="184">
        <v>542</v>
      </c>
      <c r="K245" s="185">
        <v>1.5826203755073438</v>
      </c>
      <c r="L245" s="184">
        <v>287</v>
      </c>
      <c r="M245" s="185">
        <v>1.0554574874963225</v>
      </c>
      <c r="N245" s="184">
        <v>154</v>
      </c>
      <c r="O245" s="185">
        <v>0.58432934926958835</v>
      </c>
      <c r="P245" s="184">
        <v>2718</v>
      </c>
      <c r="Q245" s="185">
        <v>5.7379298697460364</v>
      </c>
    </row>
    <row r="246" spans="1:17">
      <c r="A246" s="61" t="s">
        <v>223</v>
      </c>
      <c r="B246" s="180">
        <v>842</v>
      </c>
      <c r="C246" s="181">
        <v>0.38458903327471627</v>
      </c>
      <c r="D246" s="180">
        <v>524</v>
      </c>
      <c r="E246" s="181">
        <v>0.17742623605815788</v>
      </c>
      <c r="F246" s="180">
        <v>396</v>
      </c>
      <c r="G246" s="181">
        <v>0.12830606829382091</v>
      </c>
      <c r="H246" s="180">
        <v>135</v>
      </c>
      <c r="I246" s="181">
        <v>0.1101600176256028</v>
      </c>
      <c r="J246" s="180">
        <v>41</v>
      </c>
      <c r="K246" s="181">
        <v>0.11971851549040793</v>
      </c>
      <c r="L246" s="180">
        <v>16</v>
      </c>
      <c r="M246" s="181">
        <v>5.8840835539864661E-2</v>
      </c>
      <c r="N246" s="180">
        <v>12</v>
      </c>
      <c r="O246" s="181">
        <v>4.5532157085941952E-2</v>
      </c>
      <c r="P246" s="180">
        <v>130</v>
      </c>
      <c r="Q246" s="181">
        <v>0.27444109016445356</v>
      </c>
    </row>
    <row r="247" spans="1:17">
      <c r="A247" s="61" t="s">
        <v>224</v>
      </c>
      <c r="B247" s="180">
        <v>405</v>
      </c>
      <c r="C247" s="181">
        <v>0.18498641149199535</v>
      </c>
      <c r="D247" s="180">
        <v>523</v>
      </c>
      <c r="E247" s="181">
        <v>0.17708763637102398</v>
      </c>
      <c r="F247" s="180">
        <v>315</v>
      </c>
      <c r="G247" s="181">
        <v>0.10206164523372117</v>
      </c>
      <c r="H247" s="180">
        <v>61</v>
      </c>
      <c r="I247" s="181">
        <v>4.9776007964161276E-2</v>
      </c>
      <c r="J247" s="180">
        <v>3</v>
      </c>
      <c r="K247" s="181">
        <v>8.7598913773469216E-3</v>
      </c>
      <c r="L247" s="180">
        <v>1</v>
      </c>
      <c r="M247" s="181">
        <v>3.6775522212415413E-3</v>
      </c>
      <c r="N247" s="180">
        <v>4</v>
      </c>
      <c r="O247" s="181">
        <v>1.5177385695313982E-2</v>
      </c>
      <c r="P247" s="180">
        <v>149</v>
      </c>
      <c r="Q247" s="181">
        <v>0.31455171103464291</v>
      </c>
    </row>
    <row r="248" spans="1:17">
      <c r="A248" s="61" t="s">
        <v>225</v>
      </c>
      <c r="B248" s="180">
        <v>489</v>
      </c>
      <c r="C248" s="181">
        <v>0.22335396350514994</v>
      </c>
      <c r="D248" s="180">
        <v>548</v>
      </c>
      <c r="E248" s="181">
        <v>0.18555262854937121</v>
      </c>
      <c r="F248" s="180">
        <v>485</v>
      </c>
      <c r="G248" s="181">
        <v>0.15714253313763418</v>
      </c>
      <c r="H248" s="180">
        <v>84</v>
      </c>
      <c r="I248" s="181">
        <v>6.8544010967041755E-2</v>
      </c>
      <c r="J248" s="180">
        <v>18</v>
      </c>
      <c r="K248" s="181">
        <v>5.2559348264081519E-2</v>
      </c>
      <c r="L248" s="180">
        <v>6</v>
      </c>
      <c r="M248" s="181">
        <v>2.2065313327449251E-2</v>
      </c>
      <c r="N248" s="180">
        <v>4</v>
      </c>
      <c r="O248" s="181">
        <v>1.5177385695313982E-2</v>
      </c>
      <c r="P248" s="180">
        <v>95</v>
      </c>
      <c r="Q248" s="181">
        <v>0.20055310435094681</v>
      </c>
    </row>
    <row r="249" spans="1:17">
      <c r="A249" s="61" t="s">
        <v>226</v>
      </c>
      <c r="B249" s="180">
        <v>500</v>
      </c>
      <c r="C249" s="181">
        <v>0.22837828579258682</v>
      </c>
      <c r="D249" s="180">
        <v>370</v>
      </c>
      <c r="E249" s="181">
        <v>0.12528188423953898</v>
      </c>
      <c r="F249" s="180">
        <v>380</v>
      </c>
      <c r="G249" s="181">
        <v>0.12312198472639378</v>
      </c>
      <c r="H249" s="180">
        <v>76</v>
      </c>
      <c r="I249" s="181">
        <v>6.2016009922561594E-2</v>
      </c>
      <c r="J249" s="180">
        <v>9</v>
      </c>
      <c r="K249" s="181">
        <v>2.627967413204076E-2</v>
      </c>
      <c r="L249" s="180">
        <v>6</v>
      </c>
      <c r="M249" s="181">
        <v>2.2065313327449251E-2</v>
      </c>
      <c r="N249" s="180">
        <v>1</v>
      </c>
      <c r="O249" s="181">
        <v>3.7943464238284954E-3</v>
      </c>
      <c r="P249" s="180">
        <v>123</v>
      </c>
      <c r="Q249" s="181">
        <v>0.25966349300175223</v>
      </c>
    </row>
    <row r="250" spans="1:17">
      <c r="A250" s="61" t="s">
        <v>227</v>
      </c>
      <c r="B250" s="180">
        <v>1496</v>
      </c>
      <c r="C250" s="181">
        <v>0.68330783109141979</v>
      </c>
      <c r="D250" s="180">
        <v>1393</v>
      </c>
      <c r="E250" s="181">
        <v>0.47166936417750749</v>
      </c>
      <c r="F250" s="180">
        <v>1257</v>
      </c>
      <c r="G250" s="181">
        <v>0.40727456526599209</v>
      </c>
      <c r="H250" s="180">
        <v>288</v>
      </c>
      <c r="I250" s="181">
        <v>0.23500803760128602</v>
      </c>
      <c r="J250" s="180">
        <v>33</v>
      </c>
      <c r="K250" s="181">
        <v>9.6358805150816129E-2</v>
      </c>
      <c r="L250" s="180">
        <v>25</v>
      </c>
      <c r="M250" s="181">
        <v>9.1938805531038545E-2</v>
      </c>
      <c r="N250" s="180">
        <v>12</v>
      </c>
      <c r="O250" s="181">
        <v>4.5532157085941952E-2</v>
      </c>
      <c r="P250" s="180">
        <v>287</v>
      </c>
      <c r="Q250" s="181">
        <v>0.60588148367075512</v>
      </c>
    </row>
    <row r="251" spans="1:17">
      <c r="A251" s="61" t="s">
        <v>228</v>
      </c>
      <c r="B251" s="180">
        <v>1295</v>
      </c>
      <c r="C251" s="181">
        <v>0.59149976020279993</v>
      </c>
      <c r="D251" s="180">
        <v>1105</v>
      </c>
      <c r="E251" s="181">
        <v>0.37415265428294742</v>
      </c>
      <c r="F251" s="180">
        <v>1095</v>
      </c>
      <c r="G251" s="181">
        <v>0.35478571914579266</v>
      </c>
      <c r="H251" s="180">
        <v>312</v>
      </c>
      <c r="I251" s="181">
        <v>0.25459204073472652</v>
      </c>
      <c r="J251" s="180">
        <v>44</v>
      </c>
      <c r="K251" s="181">
        <v>0.12847840686775483</v>
      </c>
      <c r="L251" s="180">
        <v>19</v>
      </c>
      <c r="M251" s="181">
        <v>6.9873492203589294E-2</v>
      </c>
      <c r="N251" s="180">
        <v>15</v>
      </c>
      <c r="O251" s="181">
        <v>5.6915196357427436E-2</v>
      </c>
      <c r="P251" s="180">
        <v>168</v>
      </c>
      <c r="Q251" s="181">
        <v>0.35466233190483226</v>
      </c>
    </row>
    <row r="252" spans="1:17">
      <c r="A252" s="61" t="s">
        <v>229</v>
      </c>
      <c r="B252" s="180">
        <v>654</v>
      </c>
      <c r="C252" s="181">
        <v>0.29871879781670357</v>
      </c>
      <c r="D252" s="180">
        <v>578</v>
      </c>
      <c r="E252" s="181">
        <v>0.19571061916338789</v>
      </c>
      <c r="F252" s="180">
        <v>622</v>
      </c>
      <c r="G252" s="181">
        <v>0.20153124868372879</v>
      </c>
      <c r="H252" s="180">
        <v>162</v>
      </c>
      <c r="I252" s="181">
        <v>0.1321920211507234</v>
      </c>
      <c r="J252" s="180">
        <v>24</v>
      </c>
      <c r="K252" s="181">
        <v>7.0079131018775373E-2</v>
      </c>
      <c r="L252" s="180">
        <v>5</v>
      </c>
      <c r="M252" s="181">
        <v>1.8387761106207708E-2</v>
      </c>
      <c r="N252" s="180">
        <v>3</v>
      </c>
      <c r="O252" s="181">
        <v>1.1383039271485488E-2</v>
      </c>
      <c r="P252" s="180">
        <v>121</v>
      </c>
      <c r="Q252" s="181">
        <v>0.25544132238383754</v>
      </c>
    </row>
    <row r="253" spans="1:17">
      <c r="A253" s="61" t="s">
        <v>230</v>
      </c>
      <c r="B253" s="180">
        <v>2597</v>
      </c>
      <c r="C253" s="181">
        <v>1.1861968164066961</v>
      </c>
      <c r="D253" s="180">
        <v>3884</v>
      </c>
      <c r="E253" s="181">
        <v>1.3151211848280253</v>
      </c>
      <c r="F253" s="180">
        <v>3029</v>
      </c>
      <c r="G253" s="181">
        <v>0.98141182035854424</v>
      </c>
      <c r="H253" s="180">
        <v>998</v>
      </c>
      <c r="I253" s="181">
        <v>0.81436813029890087</v>
      </c>
      <c r="J253" s="180">
        <v>221</v>
      </c>
      <c r="K253" s="181">
        <v>0.64531199813122309</v>
      </c>
      <c r="L253" s="180">
        <v>132</v>
      </c>
      <c r="M253" s="181">
        <v>0.48543689320388345</v>
      </c>
      <c r="N253" s="180">
        <v>60</v>
      </c>
      <c r="O253" s="181">
        <v>0.22766078542970974</v>
      </c>
      <c r="P253" s="180">
        <v>638</v>
      </c>
      <c r="Q253" s="181">
        <v>1.3468724271147796</v>
      </c>
    </row>
    <row r="254" spans="1:17">
      <c r="A254" s="61" t="s">
        <v>231</v>
      </c>
      <c r="B254" s="180">
        <v>762</v>
      </c>
      <c r="C254" s="181">
        <v>0.34804850754790234</v>
      </c>
      <c r="D254" s="180">
        <v>530</v>
      </c>
      <c r="E254" s="181">
        <v>0.1794578341809612</v>
      </c>
      <c r="F254" s="180">
        <v>424</v>
      </c>
      <c r="G254" s="181">
        <v>0.13737821453681831</v>
      </c>
      <c r="H254" s="180">
        <v>90</v>
      </c>
      <c r="I254" s="181">
        <v>7.3440011750401879E-2</v>
      </c>
      <c r="J254" s="180">
        <v>13</v>
      </c>
      <c r="K254" s="181">
        <v>3.7959529301836659E-2</v>
      </c>
      <c r="L254" s="180">
        <v>5</v>
      </c>
      <c r="M254" s="181">
        <v>1.8387761106207708E-2</v>
      </c>
      <c r="N254" s="180">
        <v>4</v>
      </c>
      <c r="O254" s="181">
        <v>1.5177385695313982E-2</v>
      </c>
      <c r="P254" s="180">
        <v>212</v>
      </c>
      <c r="Q254" s="181">
        <v>0.44755008549895497</v>
      </c>
    </row>
    <row r="255" spans="1:17">
      <c r="A255" s="61" t="s">
        <v>232</v>
      </c>
      <c r="B255" s="180">
        <v>563</v>
      </c>
      <c r="C255" s="181">
        <v>0.25715394980245276</v>
      </c>
      <c r="D255" s="180">
        <v>676</v>
      </c>
      <c r="E255" s="181">
        <v>0.22889338850250901</v>
      </c>
      <c r="F255" s="180">
        <v>419</v>
      </c>
      <c r="G255" s="181">
        <v>0.13575818842199736</v>
      </c>
      <c r="H255" s="180">
        <v>109</v>
      </c>
      <c r="I255" s="181">
        <v>8.8944014231042284E-2</v>
      </c>
      <c r="J255" s="180">
        <v>24</v>
      </c>
      <c r="K255" s="181">
        <v>7.0079131018775373E-2</v>
      </c>
      <c r="L255" s="180">
        <v>6</v>
      </c>
      <c r="M255" s="181">
        <v>2.2065313327449251E-2</v>
      </c>
      <c r="N255" s="180">
        <v>5</v>
      </c>
      <c r="O255" s="181">
        <v>1.8971732119142479E-2</v>
      </c>
      <c r="P255" s="180">
        <v>154</v>
      </c>
      <c r="Q255" s="181">
        <v>0.32510713757942955</v>
      </c>
    </row>
    <row r="256" spans="1:17">
      <c r="A256" s="61" t="s">
        <v>233</v>
      </c>
      <c r="B256" s="180">
        <v>595</v>
      </c>
      <c r="C256" s="181">
        <v>0.27177016009317834</v>
      </c>
      <c r="D256" s="180">
        <v>478</v>
      </c>
      <c r="E256" s="181">
        <v>0.16185065044999897</v>
      </c>
      <c r="F256" s="180">
        <v>466</v>
      </c>
      <c r="G256" s="181">
        <v>0.1509864339013145</v>
      </c>
      <c r="H256" s="180">
        <v>89</v>
      </c>
      <c r="I256" s="181">
        <v>7.2624011619841861E-2</v>
      </c>
      <c r="J256" s="180">
        <v>8</v>
      </c>
      <c r="K256" s="181">
        <v>2.3359710339591788E-2</v>
      </c>
      <c r="L256" s="180">
        <v>4</v>
      </c>
      <c r="M256" s="181">
        <v>1.4710208884966165E-2</v>
      </c>
      <c r="N256" s="180">
        <v>4</v>
      </c>
      <c r="O256" s="181">
        <v>1.5177385695313982E-2</v>
      </c>
      <c r="P256" s="180">
        <v>80</v>
      </c>
      <c r="Q256" s="181">
        <v>0.16888682471658678</v>
      </c>
    </row>
    <row r="257" spans="1:17">
      <c r="A257" s="85" t="s">
        <v>234</v>
      </c>
      <c r="B257" s="186">
        <v>1420</v>
      </c>
      <c r="C257" s="187">
        <v>0.6485943316509466</v>
      </c>
      <c r="D257" s="188">
        <v>2057</v>
      </c>
      <c r="E257" s="187">
        <v>0.69649955643440986</v>
      </c>
      <c r="F257" s="188">
        <v>1855</v>
      </c>
      <c r="G257" s="187">
        <v>0.60102968859858019</v>
      </c>
      <c r="H257" s="188">
        <v>536</v>
      </c>
      <c r="I257" s="187">
        <v>0.4373760699801712</v>
      </c>
      <c r="J257" s="188">
        <v>104</v>
      </c>
      <c r="K257" s="187">
        <v>0.30367623441469327</v>
      </c>
      <c r="L257" s="188">
        <v>62</v>
      </c>
      <c r="M257" s="187">
        <v>0.22800823771697556</v>
      </c>
      <c r="N257" s="188">
        <v>30</v>
      </c>
      <c r="O257" s="187">
        <v>0.11383039271485487</v>
      </c>
      <c r="P257" s="188">
        <v>561</v>
      </c>
      <c r="Q257" s="187">
        <v>1.1843188583250648</v>
      </c>
    </row>
    <row r="258" spans="1:17">
      <c r="A258" s="7" t="s">
        <v>396</v>
      </c>
      <c r="B258" s="180"/>
      <c r="C258" s="181"/>
      <c r="D258" s="180"/>
      <c r="E258" s="181"/>
      <c r="F258" s="180"/>
      <c r="G258" s="181"/>
      <c r="H258" s="180"/>
      <c r="I258" s="181"/>
      <c r="J258" s="180"/>
      <c r="K258" s="181"/>
      <c r="L258" s="180"/>
      <c r="M258" s="181"/>
      <c r="N258" s="180"/>
      <c r="O258" s="181"/>
      <c r="P258" s="180"/>
      <c r="Q258" s="181"/>
    </row>
    <row r="259" spans="1:17">
      <c r="A259" s="7" t="s">
        <v>394</v>
      </c>
      <c r="B259" s="180"/>
      <c r="C259" s="181"/>
      <c r="D259" s="180"/>
      <c r="E259" s="181"/>
      <c r="F259" s="180"/>
      <c r="G259" s="181"/>
      <c r="H259" s="180"/>
      <c r="I259" s="181"/>
      <c r="J259" s="180"/>
      <c r="K259" s="181"/>
      <c r="L259" s="180"/>
      <c r="M259" s="181"/>
      <c r="N259" s="180"/>
      <c r="O259" s="181"/>
      <c r="P259" s="180"/>
      <c r="Q259" s="181"/>
    </row>
    <row r="260" spans="1:17">
      <c r="A260" s="189" t="s">
        <v>376</v>
      </c>
    </row>
    <row r="261" spans="1:17">
      <c r="A261" s="189" t="s">
        <v>377</v>
      </c>
    </row>
    <row r="262" spans="1:17">
      <c r="A262" s="88"/>
    </row>
    <row r="263" spans="1:17">
      <c r="A263" s="88"/>
    </row>
    <row r="264" spans="1:17">
      <c r="A264" s="88"/>
    </row>
    <row r="265" spans="1:17">
      <c r="A265" s="88"/>
    </row>
    <row r="266" spans="1:17">
      <c r="A266" s="88"/>
    </row>
    <row r="267" spans="1:17">
      <c r="A267" s="88"/>
    </row>
    <row r="268" spans="1:17">
      <c r="A268" s="88"/>
    </row>
    <row r="269" spans="1:17">
      <c r="A269" s="88"/>
    </row>
    <row r="270" spans="1:17">
      <c r="A270" s="88"/>
    </row>
    <row r="271" spans="1:17">
      <c r="A271" s="88"/>
    </row>
    <row r="272" spans="1:17">
      <c r="A272" s="88"/>
    </row>
    <row r="273" spans="1:1">
      <c r="A273" s="88"/>
    </row>
    <row r="274" spans="1:1">
      <c r="A274" s="88"/>
    </row>
    <row r="275" spans="1:1">
      <c r="A275" s="88"/>
    </row>
    <row r="276" spans="1:1">
      <c r="A276" s="88"/>
    </row>
    <row r="277" spans="1:1">
      <c r="A277" s="88"/>
    </row>
    <row r="278" spans="1:1">
      <c r="A278" s="88"/>
    </row>
    <row r="279" spans="1:1">
      <c r="A279" s="88"/>
    </row>
    <row r="280" spans="1:1">
      <c r="A280" s="88"/>
    </row>
    <row r="281" spans="1:1">
      <c r="A281" s="88"/>
    </row>
    <row r="282" spans="1:1">
      <c r="A282" s="88"/>
    </row>
    <row r="283" spans="1:1">
      <c r="A283" s="88"/>
    </row>
    <row r="284" spans="1:1">
      <c r="A284" s="88"/>
    </row>
    <row r="285" spans="1:1">
      <c r="A285" s="88"/>
    </row>
    <row r="286" spans="1:1">
      <c r="A286" s="88"/>
    </row>
    <row r="287" spans="1:1">
      <c r="A287" s="88"/>
    </row>
    <row r="288" spans="1:1">
      <c r="A288" s="88"/>
    </row>
    <row r="289" spans="1:1">
      <c r="A289" s="88"/>
    </row>
    <row r="290" spans="1:1">
      <c r="A290" s="88"/>
    </row>
    <row r="291" spans="1:1">
      <c r="A291" s="88"/>
    </row>
    <row r="292" spans="1:1">
      <c r="A292" s="88"/>
    </row>
    <row r="293" spans="1:1">
      <c r="A293" s="88"/>
    </row>
    <row r="294" spans="1:1">
      <c r="A294" s="88"/>
    </row>
    <row r="295" spans="1:1">
      <c r="A295" s="88"/>
    </row>
    <row r="296" spans="1:1">
      <c r="A296" s="88"/>
    </row>
    <row r="297" spans="1:1">
      <c r="A297" s="88"/>
    </row>
    <row r="298" spans="1:1">
      <c r="A298" s="88"/>
    </row>
    <row r="299" spans="1:1">
      <c r="A299" s="88"/>
    </row>
    <row r="300" spans="1:1">
      <c r="A300" s="88"/>
    </row>
    <row r="301" spans="1:1">
      <c r="A301" s="88"/>
    </row>
    <row r="302" spans="1:1">
      <c r="A302" s="88"/>
    </row>
    <row r="303" spans="1:1">
      <c r="A303" s="88"/>
    </row>
    <row r="304" spans="1:1">
      <c r="A304" s="88"/>
    </row>
    <row r="305" spans="1:1">
      <c r="A305" s="88"/>
    </row>
    <row r="306" spans="1:1">
      <c r="A306" s="88"/>
    </row>
    <row r="307" spans="1:1">
      <c r="A307" s="88"/>
    </row>
    <row r="308" spans="1:1">
      <c r="A308" s="88"/>
    </row>
    <row r="309" spans="1:1">
      <c r="A309" s="88"/>
    </row>
    <row r="310" spans="1:1">
      <c r="A310" s="88"/>
    </row>
    <row r="311" spans="1:1">
      <c r="A311" s="88"/>
    </row>
    <row r="312" spans="1:1">
      <c r="A312" s="88"/>
    </row>
    <row r="313" spans="1:1">
      <c r="A313" s="88"/>
    </row>
    <row r="314" spans="1:1">
      <c r="A314" s="88"/>
    </row>
    <row r="315" spans="1:1">
      <c r="A315" s="88"/>
    </row>
    <row r="316" spans="1:1">
      <c r="A316" s="88"/>
    </row>
    <row r="317" spans="1:1">
      <c r="A317" s="88"/>
    </row>
    <row r="318" spans="1:1">
      <c r="A318" s="88"/>
    </row>
    <row r="319" spans="1:1">
      <c r="A319" s="88"/>
    </row>
    <row r="320" spans="1:1">
      <c r="A320" s="88"/>
    </row>
  </sheetData>
  <mergeCells count="3">
    <mergeCell ref="A2:Q2"/>
    <mergeCell ref="A4:A5"/>
    <mergeCell ref="B4:Q4"/>
  </mergeCells>
  <pageMargins left="0.98425196850393704" right="0.51181102362204722" top="0.78740157480314965" bottom="0.78740157480314965" header="0.31496062992125984" footer="0.31496062992125984"/>
  <pageSetup paperSize="9" scale="9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C10:G21"/>
  <sheetViews>
    <sheetView workbookViewId="0">
      <selection activeCell="K18" sqref="K18"/>
    </sheetView>
  </sheetViews>
  <sheetFormatPr defaultRowHeight="15"/>
  <sheetData>
    <row r="10" spans="3:7">
      <c r="C10" s="289" t="s">
        <v>400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workbookViewId="0">
      <pane ySplit="5" topLeftCell="A6" activePane="bottomLeft" state="frozen"/>
      <selection activeCell="K24" sqref="K24"/>
      <selection pane="bottomLeft" activeCell="H14" sqref="H14"/>
    </sheetView>
  </sheetViews>
  <sheetFormatPr defaultRowHeight="15"/>
  <cols>
    <col min="1" max="1" width="38.140625" customWidth="1"/>
    <col min="2" max="2" width="16.42578125" customWidth="1"/>
    <col min="3" max="3" width="11.85546875" customWidth="1"/>
    <col min="4" max="4" width="14.5703125" customWidth="1"/>
    <col min="5" max="5" width="11.5703125" customWidth="1"/>
    <col min="6" max="6" width="10.5703125" bestFit="1" customWidth="1"/>
  </cols>
  <sheetData>
    <row r="1" spans="1:6" ht="9" customHeight="1"/>
    <row r="2" spans="1:6" ht="27.75" customHeight="1">
      <c r="A2" s="291" t="s">
        <v>357</v>
      </c>
      <c r="B2" s="291"/>
      <c r="C2" s="291"/>
      <c r="D2" s="291"/>
      <c r="E2" s="291"/>
    </row>
    <row r="3" spans="1:6" ht="9.75" customHeight="1">
      <c r="A3" s="168"/>
      <c r="B3" s="168"/>
      <c r="C3" s="168"/>
      <c r="D3" s="168"/>
      <c r="E3" s="168"/>
    </row>
    <row r="4" spans="1:6" ht="9.75" customHeight="1">
      <c r="A4" s="292" t="s">
        <v>0</v>
      </c>
      <c r="B4" s="313" t="s">
        <v>358</v>
      </c>
      <c r="C4" s="296" t="s">
        <v>318</v>
      </c>
      <c r="D4" s="313" t="s">
        <v>359</v>
      </c>
      <c r="E4" s="325" t="s">
        <v>318</v>
      </c>
      <c r="F4" s="32"/>
    </row>
    <row r="5" spans="1:6" ht="43.5" customHeight="1">
      <c r="A5" s="293"/>
      <c r="B5" s="314"/>
      <c r="C5" s="297"/>
      <c r="D5" s="314"/>
      <c r="E5" s="326"/>
      <c r="F5" s="32"/>
    </row>
    <row r="6" spans="1:6" ht="20.25" customHeight="1">
      <c r="A6" s="29" t="s">
        <v>235</v>
      </c>
      <c r="B6" s="37">
        <v>1072541</v>
      </c>
      <c r="C6" s="39">
        <v>100</v>
      </c>
      <c r="D6" s="37">
        <v>8121</v>
      </c>
      <c r="E6" s="39">
        <v>100.00000000000003</v>
      </c>
      <c r="F6" s="166"/>
    </row>
    <row r="7" spans="1:6">
      <c r="A7" s="10"/>
      <c r="B7" s="37"/>
      <c r="C7" s="38"/>
      <c r="D7" s="37"/>
      <c r="E7" s="38"/>
    </row>
    <row r="8" spans="1:6" ht="25.5">
      <c r="A8" s="12" t="s">
        <v>1</v>
      </c>
      <c r="B8" s="23">
        <v>342338</v>
      </c>
      <c r="C8" s="22">
        <v>31.918406848782471</v>
      </c>
      <c r="D8" s="23">
        <v>1290</v>
      </c>
      <c r="E8" s="22">
        <v>15.88474325821943</v>
      </c>
    </row>
    <row r="9" spans="1:6">
      <c r="A9" s="1" t="s">
        <v>2</v>
      </c>
      <c r="B9" s="24">
        <v>4952</v>
      </c>
      <c r="C9" s="25">
        <v>0.4617072913762737</v>
      </c>
      <c r="D9" s="24">
        <v>65</v>
      </c>
      <c r="E9" s="25">
        <v>0.80039404014283955</v>
      </c>
    </row>
    <row r="10" spans="1:6">
      <c r="A10" s="1" t="s">
        <v>3</v>
      </c>
      <c r="B10" s="24">
        <v>27861</v>
      </c>
      <c r="C10" s="25">
        <v>2.597662933165259</v>
      </c>
      <c r="D10" s="24">
        <v>73</v>
      </c>
      <c r="E10" s="25">
        <v>0.89890407585272747</v>
      </c>
    </row>
    <row r="11" spans="1:6">
      <c r="A11" s="1" t="s">
        <v>4</v>
      </c>
      <c r="B11" s="24">
        <v>5365</v>
      </c>
      <c r="C11" s="25">
        <v>0.50021397783394761</v>
      </c>
      <c r="D11" s="24">
        <v>78</v>
      </c>
      <c r="E11" s="25">
        <v>0.96047284817140743</v>
      </c>
    </row>
    <row r="12" spans="1:6">
      <c r="A12" s="1" t="s">
        <v>5</v>
      </c>
      <c r="B12" s="24">
        <v>17051</v>
      </c>
      <c r="C12" s="25">
        <v>1.5897760551811073</v>
      </c>
      <c r="D12" s="24">
        <v>59</v>
      </c>
      <c r="E12" s="25">
        <v>0.72651151336042363</v>
      </c>
    </row>
    <row r="13" spans="1:6">
      <c r="A13" s="1" t="s">
        <v>6</v>
      </c>
      <c r="B13" s="24">
        <v>5708</v>
      </c>
      <c r="C13" s="25">
        <v>0.53219410726489713</v>
      </c>
      <c r="D13" s="24">
        <v>73</v>
      </c>
      <c r="E13" s="25">
        <v>0.89890407585272747</v>
      </c>
    </row>
    <row r="14" spans="1:6">
      <c r="A14" s="1" t="s">
        <v>7</v>
      </c>
      <c r="B14" s="24">
        <v>4116</v>
      </c>
      <c r="C14" s="25">
        <v>0.38376155317139393</v>
      </c>
      <c r="D14" s="24">
        <v>85</v>
      </c>
      <c r="E14" s="25">
        <v>1.0466691294175594</v>
      </c>
    </row>
    <row r="15" spans="1:6">
      <c r="A15" s="1" t="s">
        <v>8</v>
      </c>
      <c r="B15" s="24">
        <v>212943</v>
      </c>
      <c r="C15" s="25">
        <v>19.854066184882445</v>
      </c>
      <c r="D15" s="24">
        <v>313</v>
      </c>
      <c r="E15" s="25">
        <v>3.8542051471493659</v>
      </c>
    </row>
    <row r="16" spans="1:6">
      <c r="A16" s="1" t="s">
        <v>9</v>
      </c>
      <c r="B16" s="24">
        <v>3049</v>
      </c>
      <c r="C16" s="25">
        <v>0.28427817677832362</v>
      </c>
      <c r="D16" s="24">
        <v>53</v>
      </c>
      <c r="E16" s="25">
        <v>0.65262898657800761</v>
      </c>
    </row>
    <row r="17" spans="1:5">
      <c r="A17" s="1" t="s">
        <v>10</v>
      </c>
      <c r="B17" s="24">
        <v>6240</v>
      </c>
      <c r="C17" s="25">
        <v>0.58179594066800244</v>
      </c>
      <c r="D17" s="24">
        <v>82</v>
      </c>
      <c r="E17" s="25">
        <v>1.0097278660263516</v>
      </c>
    </row>
    <row r="18" spans="1:5">
      <c r="A18" s="1" t="s">
        <v>11</v>
      </c>
      <c r="B18" s="24">
        <v>4630</v>
      </c>
      <c r="C18" s="25">
        <v>0.43168512905334161</v>
      </c>
      <c r="D18" s="24">
        <v>70</v>
      </c>
      <c r="E18" s="25">
        <v>0.86196281246151951</v>
      </c>
    </row>
    <row r="19" spans="1:5">
      <c r="A19" s="1" t="s">
        <v>12</v>
      </c>
      <c r="B19" s="24">
        <v>1157</v>
      </c>
      <c r="C19" s="25">
        <v>0.1078746639988588</v>
      </c>
      <c r="D19" s="24">
        <v>13</v>
      </c>
      <c r="E19" s="25">
        <v>0.16007880802856791</v>
      </c>
    </row>
    <row r="20" spans="1:5">
      <c r="A20" s="1" t="s">
        <v>13</v>
      </c>
      <c r="B20" s="24">
        <v>33372</v>
      </c>
      <c r="C20" s="25">
        <v>3.1114894442263745</v>
      </c>
      <c r="D20" s="24">
        <v>164</v>
      </c>
      <c r="E20" s="25">
        <v>2.0194557320527031</v>
      </c>
    </row>
    <row r="21" spans="1:5">
      <c r="A21" s="1" t="s">
        <v>14</v>
      </c>
      <c r="B21" s="24">
        <v>13891</v>
      </c>
      <c r="C21" s="25">
        <v>1.2951486236889778</v>
      </c>
      <c r="D21" s="24">
        <v>134</v>
      </c>
      <c r="E21" s="25">
        <v>1.6500430981406231</v>
      </c>
    </row>
    <row r="22" spans="1:5">
      <c r="A22" s="1" t="s">
        <v>15</v>
      </c>
      <c r="B22" s="24">
        <v>2003</v>
      </c>
      <c r="C22" s="25">
        <v>0.18675276749327066</v>
      </c>
      <c r="D22" s="24">
        <v>28</v>
      </c>
      <c r="E22" s="25">
        <v>0.34478512498460778</v>
      </c>
    </row>
    <row r="23" spans="1:5">
      <c r="A23" s="1"/>
      <c r="B23" s="24"/>
      <c r="C23" s="25"/>
      <c r="D23" s="24"/>
      <c r="E23" s="25"/>
    </row>
    <row r="24" spans="1:5" ht="27.75" customHeight="1">
      <c r="A24" s="12" t="s">
        <v>16</v>
      </c>
      <c r="B24" s="23">
        <v>81217</v>
      </c>
      <c r="C24" s="22">
        <v>7.5723911719924928</v>
      </c>
      <c r="D24" s="23">
        <v>1003</v>
      </c>
      <c r="E24" s="22">
        <v>12.350695727127201</v>
      </c>
    </row>
    <row r="25" spans="1:5">
      <c r="A25" s="1" t="s">
        <v>17</v>
      </c>
      <c r="B25" s="24">
        <v>3618</v>
      </c>
      <c r="C25" s="25">
        <v>0.33732976175269758</v>
      </c>
      <c r="D25" s="24">
        <v>68</v>
      </c>
      <c r="E25" s="25">
        <v>0.8373353035340475</v>
      </c>
    </row>
    <row r="26" spans="1:5">
      <c r="A26" s="1" t="s">
        <v>18</v>
      </c>
      <c r="B26" s="24">
        <v>4941</v>
      </c>
      <c r="C26" s="25">
        <v>0.46068168955778849</v>
      </c>
      <c r="D26" s="24">
        <v>63</v>
      </c>
      <c r="E26" s="25">
        <v>0.77576653121536754</v>
      </c>
    </row>
    <row r="27" spans="1:5">
      <c r="A27" s="1" t="s">
        <v>19</v>
      </c>
      <c r="B27" s="24">
        <v>5157</v>
      </c>
      <c r="C27" s="25">
        <v>0.48082077981168087</v>
      </c>
      <c r="D27" s="24">
        <v>65</v>
      </c>
      <c r="E27" s="25">
        <v>0.80039404014283955</v>
      </c>
    </row>
    <row r="28" spans="1:5">
      <c r="A28" s="1" t="s">
        <v>20</v>
      </c>
      <c r="B28" s="24">
        <v>5895</v>
      </c>
      <c r="C28" s="25">
        <v>0.5496293381791465</v>
      </c>
      <c r="D28" s="24">
        <v>35</v>
      </c>
      <c r="E28" s="25">
        <v>0.43098140623075976</v>
      </c>
    </row>
    <row r="29" spans="1:5">
      <c r="A29" s="1" t="s">
        <v>21</v>
      </c>
      <c r="B29" s="24">
        <v>5087</v>
      </c>
      <c r="C29" s="25">
        <v>0.47429422278495648</v>
      </c>
      <c r="D29" s="24">
        <v>63</v>
      </c>
      <c r="E29" s="25">
        <v>0.77576653121536754</v>
      </c>
    </row>
    <row r="30" spans="1:5">
      <c r="A30" s="1" t="s">
        <v>22</v>
      </c>
      <c r="B30" s="24">
        <v>1379</v>
      </c>
      <c r="C30" s="25">
        <v>0.12857317342647043</v>
      </c>
      <c r="D30" s="24">
        <v>16</v>
      </c>
      <c r="E30" s="25">
        <v>0.19702007141977587</v>
      </c>
    </row>
    <row r="31" spans="1:5">
      <c r="A31" s="1" t="s">
        <v>23</v>
      </c>
      <c r="B31" s="24">
        <v>4538</v>
      </c>
      <c r="C31" s="25">
        <v>0.42310736838964663</v>
      </c>
      <c r="D31" s="24">
        <v>64</v>
      </c>
      <c r="E31" s="25">
        <v>0.78808028567910349</v>
      </c>
    </row>
    <row r="32" spans="1:5">
      <c r="A32" s="1" t="s">
        <v>24</v>
      </c>
      <c r="B32" s="24">
        <v>2067</v>
      </c>
      <c r="C32" s="25">
        <v>0.19271990534627581</v>
      </c>
      <c r="D32" s="24">
        <v>33</v>
      </c>
      <c r="E32" s="25">
        <v>0.40635389730328775</v>
      </c>
    </row>
    <row r="33" spans="1:5">
      <c r="A33" s="1" t="s">
        <v>269</v>
      </c>
      <c r="B33" s="24">
        <v>2558</v>
      </c>
      <c r="C33" s="25">
        <v>0.23849904106229969</v>
      </c>
      <c r="D33" s="24">
        <v>28</v>
      </c>
      <c r="E33" s="25">
        <v>0.34478512498460778</v>
      </c>
    </row>
    <row r="34" spans="1:5">
      <c r="A34" s="1" t="s">
        <v>26</v>
      </c>
      <c r="B34" s="24">
        <v>1885</v>
      </c>
      <c r="C34" s="25">
        <v>0.17575085707679242</v>
      </c>
      <c r="D34" s="24">
        <v>62</v>
      </c>
      <c r="E34" s="25">
        <v>0.76345277675163159</v>
      </c>
    </row>
    <row r="35" spans="1:5">
      <c r="A35" s="1" t="s">
        <v>27</v>
      </c>
      <c r="B35" s="24">
        <v>1850</v>
      </c>
      <c r="C35" s="25">
        <v>0.17248757856343019</v>
      </c>
      <c r="D35" s="24">
        <v>48</v>
      </c>
      <c r="E35" s="25">
        <v>0.59106021425932764</v>
      </c>
    </row>
    <row r="36" spans="1:5">
      <c r="A36" s="1" t="s">
        <v>28</v>
      </c>
      <c r="B36" s="24">
        <v>2908</v>
      </c>
      <c r="C36" s="25">
        <v>0.27113182619592163</v>
      </c>
      <c r="D36" s="24">
        <v>48</v>
      </c>
      <c r="E36" s="25">
        <v>0.59106021425932764</v>
      </c>
    </row>
    <row r="37" spans="1:5">
      <c r="A37" s="1" t="s">
        <v>29</v>
      </c>
      <c r="B37" s="24">
        <v>1058</v>
      </c>
      <c r="C37" s="25">
        <v>9.8644247632491439E-2</v>
      </c>
      <c r="D37" s="24">
        <v>16</v>
      </c>
      <c r="E37" s="25">
        <v>0.19702007141977587</v>
      </c>
    </row>
    <row r="38" spans="1:5">
      <c r="A38" s="1" t="s">
        <v>30</v>
      </c>
      <c r="B38" s="24">
        <v>16156</v>
      </c>
      <c r="C38" s="25">
        <v>1.5063293617679883</v>
      </c>
      <c r="D38" s="24">
        <v>96</v>
      </c>
      <c r="E38" s="25">
        <v>1.1821204285186553</v>
      </c>
    </row>
    <row r="39" spans="1:5">
      <c r="A39" s="1" t="s">
        <v>31</v>
      </c>
      <c r="B39" s="24">
        <v>1089</v>
      </c>
      <c r="C39" s="25">
        <v>0.10153458003004082</v>
      </c>
      <c r="D39" s="24">
        <v>15</v>
      </c>
      <c r="E39" s="25">
        <v>0.1847063169560399</v>
      </c>
    </row>
    <row r="40" spans="1:5">
      <c r="A40" s="1" t="s">
        <v>32</v>
      </c>
      <c r="B40" s="24">
        <v>2694</v>
      </c>
      <c r="C40" s="25">
        <v>0.25117920899993568</v>
      </c>
      <c r="D40" s="24">
        <v>52</v>
      </c>
      <c r="E40" s="25">
        <v>0.64031523211427166</v>
      </c>
    </row>
    <row r="41" spans="1:5">
      <c r="A41" s="1" t="s">
        <v>33</v>
      </c>
      <c r="B41" s="24">
        <v>1698</v>
      </c>
      <c r="C41" s="25">
        <v>0.15831562616254297</v>
      </c>
      <c r="D41" s="24">
        <v>18</v>
      </c>
      <c r="E41" s="25">
        <v>0.22164758034724791</v>
      </c>
    </row>
    <row r="42" spans="1:5">
      <c r="A42" s="1" t="s">
        <v>34</v>
      </c>
      <c r="B42" s="24">
        <v>1414</v>
      </c>
      <c r="C42" s="25">
        <v>0.13183645193983259</v>
      </c>
      <c r="D42" s="24">
        <v>11</v>
      </c>
      <c r="E42" s="25">
        <v>0.13545129910109593</v>
      </c>
    </row>
    <row r="43" spans="1:5">
      <c r="A43" s="1" t="s">
        <v>35</v>
      </c>
      <c r="B43" s="24">
        <v>2916</v>
      </c>
      <c r="C43" s="25">
        <v>0.27187771842754727</v>
      </c>
      <c r="D43" s="24">
        <v>24</v>
      </c>
      <c r="E43" s="25">
        <v>0.29553010712966382</v>
      </c>
    </row>
    <row r="44" spans="1:5">
      <c r="A44" s="1" t="s">
        <v>36</v>
      </c>
      <c r="B44" s="24">
        <v>920</v>
      </c>
      <c r="C44" s="25">
        <v>8.5777606636949069E-2</v>
      </c>
      <c r="D44" s="24">
        <v>10</v>
      </c>
      <c r="E44" s="25">
        <v>0.12313754463735993</v>
      </c>
    </row>
    <row r="45" spans="1:5">
      <c r="A45" s="1" t="s">
        <v>37</v>
      </c>
      <c r="B45" s="24">
        <v>880</v>
      </c>
      <c r="C45" s="25">
        <v>8.2048145478820861E-2</v>
      </c>
      <c r="D45" s="24">
        <v>16</v>
      </c>
      <c r="E45" s="25">
        <v>0.19702007141977587</v>
      </c>
    </row>
    <row r="46" spans="1:5">
      <c r="A46" s="1" t="s">
        <v>38</v>
      </c>
      <c r="B46" s="24">
        <v>1667</v>
      </c>
      <c r="C46" s="25">
        <v>0.15542529376499362</v>
      </c>
      <c r="D46" s="24">
        <v>37</v>
      </c>
      <c r="E46" s="25">
        <v>0.45560891515823171</v>
      </c>
    </row>
    <row r="47" spans="1:5">
      <c r="A47" s="1" t="s">
        <v>39</v>
      </c>
      <c r="B47" s="24">
        <v>1280</v>
      </c>
      <c r="C47" s="25">
        <v>0.11934275706010306</v>
      </c>
      <c r="D47" s="24">
        <v>5</v>
      </c>
      <c r="E47" s="25">
        <v>6.1568772318679965E-2</v>
      </c>
    </row>
    <row r="48" spans="1:5">
      <c r="A48" s="1" t="s">
        <v>40</v>
      </c>
      <c r="B48" s="24">
        <v>7562</v>
      </c>
      <c r="C48" s="25">
        <v>0.7050546319441402</v>
      </c>
      <c r="D48" s="24">
        <v>110</v>
      </c>
      <c r="E48" s="25">
        <v>1.3545129910109592</v>
      </c>
    </row>
    <row r="49" spans="1:5">
      <c r="A49" s="1"/>
      <c r="B49" s="24"/>
      <c r="C49" s="25"/>
      <c r="D49" s="24"/>
      <c r="E49" s="25"/>
    </row>
    <row r="50" spans="1:5" ht="26.25" customHeight="1">
      <c r="A50" s="12" t="s">
        <v>41</v>
      </c>
      <c r="B50" s="23">
        <v>239832</v>
      </c>
      <c r="C50" s="22">
        <v>22.361103211905188</v>
      </c>
      <c r="D50" s="23">
        <v>1522</v>
      </c>
      <c r="E50" s="22">
        <v>18.741534293806179</v>
      </c>
    </row>
    <row r="51" spans="1:5">
      <c r="A51" s="2" t="s">
        <v>42</v>
      </c>
      <c r="B51" s="24">
        <v>7915</v>
      </c>
      <c r="C51" s="25">
        <v>0.73796712666462161</v>
      </c>
      <c r="D51" s="24">
        <v>97</v>
      </c>
      <c r="E51" s="25">
        <v>1.1944341829823912</v>
      </c>
    </row>
    <row r="52" spans="1:5">
      <c r="A52" s="2" t="s">
        <v>43</v>
      </c>
      <c r="B52" s="24">
        <v>5403</v>
      </c>
      <c r="C52" s="25">
        <v>0.50375696593416941</v>
      </c>
      <c r="D52" s="24">
        <v>31</v>
      </c>
      <c r="E52" s="25">
        <v>0.38172638837581579</v>
      </c>
    </row>
    <row r="53" spans="1:5">
      <c r="A53" s="2" t="s">
        <v>44</v>
      </c>
      <c r="B53" s="24">
        <v>1543</v>
      </c>
      <c r="C53" s="25">
        <v>0.14386396417479613</v>
      </c>
      <c r="D53" s="24">
        <v>22</v>
      </c>
      <c r="E53" s="25">
        <v>0.27090259820219187</v>
      </c>
    </row>
    <row r="54" spans="1:5">
      <c r="A54" s="2" t="s">
        <v>45</v>
      </c>
      <c r="B54" s="24">
        <v>657</v>
      </c>
      <c r="C54" s="25">
        <v>6.1256399522256026E-2</v>
      </c>
      <c r="D54" s="24">
        <v>16</v>
      </c>
      <c r="E54" s="25">
        <v>0.19702007141977587</v>
      </c>
    </row>
    <row r="55" spans="1:5">
      <c r="A55" s="2" t="s">
        <v>46</v>
      </c>
      <c r="B55" s="24">
        <v>3853</v>
      </c>
      <c r="C55" s="25">
        <v>0.35924034605670085</v>
      </c>
      <c r="D55" s="24">
        <v>58</v>
      </c>
      <c r="E55" s="25">
        <v>0.71419775889668757</v>
      </c>
    </row>
    <row r="56" spans="1:5">
      <c r="A56" s="2" t="s">
        <v>47</v>
      </c>
      <c r="B56" s="24">
        <v>6218</v>
      </c>
      <c r="C56" s="25">
        <v>0.57974473703103191</v>
      </c>
      <c r="D56" s="24">
        <v>127</v>
      </c>
      <c r="E56" s="25">
        <v>1.5638468168944712</v>
      </c>
    </row>
    <row r="57" spans="1:5">
      <c r="A57" s="2" t="s">
        <v>48</v>
      </c>
      <c r="B57" s="24">
        <v>1937</v>
      </c>
      <c r="C57" s="25">
        <v>0.18059915658235909</v>
      </c>
      <c r="D57" s="24">
        <v>14</v>
      </c>
      <c r="E57" s="25">
        <v>0.17239256249230389</v>
      </c>
    </row>
    <row r="58" spans="1:5">
      <c r="A58" s="2" t="s">
        <v>49</v>
      </c>
      <c r="B58" s="24">
        <v>5360</v>
      </c>
      <c r="C58" s="25">
        <v>0.49974779518918155</v>
      </c>
      <c r="D58" s="24">
        <v>61</v>
      </c>
      <c r="E58" s="25">
        <v>0.75113902228789553</v>
      </c>
    </row>
    <row r="59" spans="1:5">
      <c r="A59" s="2" t="s">
        <v>50</v>
      </c>
      <c r="B59" s="24">
        <v>1037</v>
      </c>
      <c r="C59" s="25">
        <v>9.6686280524474116E-2</v>
      </c>
      <c r="D59" s="24">
        <v>5</v>
      </c>
      <c r="E59" s="25">
        <v>6.1568772318679965E-2</v>
      </c>
    </row>
    <row r="60" spans="1:5">
      <c r="A60" s="2" t="s">
        <v>51</v>
      </c>
      <c r="B60" s="24">
        <v>2382</v>
      </c>
      <c r="C60" s="25">
        <v>0.22208941196653556</v>
      </c>
      <c r="D60" s="24">
        <v>39</v>
      </c>
      <c r="E60" s="25">
        <v>0.48023642408570372</v>
      </c>
    </row>
    <row r="61" spans="1:5">
      <c r="A61" s="2" t="s">
        <v>52</v>
      </c>
      <c r="B61" s="24">
        <v>1620</v>
      </c>
      <c r="C61" s="25">
        <v>0.15104317690419294</v>
      </c>
      <c r="D61" s="24">
        <v>13</v>
      </c>
      <c r="E61" s="25">
        <v>0.16007880802856791</v>
      </c>
    </row>
    <row r="62" spans="1:5">
      <c r="A62" s="2" t="s">
        <v>53</v>
      </c>
      <c r="B62" s="24">
        <v>1701</v>
      </c>
      <c r="C62" s="25">
        <v>0.1585953357494026</v>
      </c>
      <c r="D62" s="24">
        <v>29</v>
      </c>
      <c r="E62" s="25">
        <v>0.35709887944834379</v>
      </c>
    </row>
    <row r="63" spans="1:5">
      <c r="A63" s="2" t="s">
        <v>54</v>
      </c>
      <c r="B63" s="24">
        <v>4806</v>
      </c>
      <c r="C63" s="25">
        <v>0.44809475814910577</v>
      </c>
      <c r="D63" s="24">
        <v>47</v>
      </c>
      <c r="E63" s="25">
        <v>0.57874645979559169</v>
      </c>
    </row>
    <row r="64" spans="1:5">
      <c r="A64" s="2" t="s">
        <v>55</v>
      </c>
      <c r="B64" s="24">
        <v>1496</v>
      </c>
      <c r="C64" s="25">
        <v>0.13948184731399546</v>
      </c>
      <c r="D64" s="24">
        <v>12</v>
      </c>
      <c r="E64" s="25">
        <v>0.14776505356483191</v>
      </c>
    </row>
    <row r="65" spans="1:5">
      <c r="A65" s="2" t="s">
        <v>56</v>
      </c>
      <c r="B65" s="24">
        <v>111608</v>
      </c>
      <c r="C65" s="25">
        <v>10.405942523409362</v>
      </c>
      <c r="D65" s="24">
        <v>244</v>
      </c>
      <c r="E65" s="25">
        <v>3.0045560891515821</v>
      </c>
    </row>
    <row r="66" spans="1:5">
      <c r="A66" s="2" t="s">
        <v>57</v>
      </c>
      <c r="B66" s="24">
        <v>1324</v>
      </c>
      <c r="C66" s="25">
        <v>0.12344516433404412</v>
      </c>
      <c r="D66" s="24">
        <v>5</v>
      </c>
      <c r="E66" s="25">
        <v>6.1568772318679965E-2</v>
      </c>
    </row>
    <row r="67" spans="1:5">
      <c r="A67" s="2" t="s">
        <v>58</v>
      </c>
      <c r="B67" s="24">
        <v>9070</v>
      </c>
      <c r="C67" s="25">
        <v>0.845655317605574</v>
      </c>
      <c r="D67" s="24">
        <v>27</v>
      </c>
      <c r="E67" s="25">
        <v>0.33247137052087183</v>
      </c>
    </row>
    <row r="68" spans="1:5">
      <c r="A68" s="2" t="s">
        <v>59</v>
      </c>
      <c r="B68" s="24">
        <v>3217</v>
      </c>
      <c r="C68" s="25">
        <v>0.2999419136424622</v>
      </c>
      <c r="D68" s="24">
        <v>31</v>
      </c>
      <c r="E68" s="25">
        <v>0.38172638837581579</v>
      </c>
    </row>
    <row r="69" spans="1:5">
      <c r="A69" s="2" t="s">
        <v>60</v>
      </c>
      <c r="B69" s="24">
        <v>2180</v>
      </c>
      <c r="C69" s="25">
        <v>0.20325563311798805</v>
      </c>
      <c r="D69" s="24">
        <v>49</v>
      </c>
      <c r="E69" s="25">
        <v>0.6033739687230637</v>
      </c>
    </row>
    <row r="70" spans="1:5">
      <c r="A70" s="2" t="s">
        <v>61</v>
      </c>
      <c r="B70" s="24">
        <v>4432</v>
      </c>
      <c r="C70" s="25">
        <v>0.41322429632060681</v>
      </c>
      <c r="D70" s="24">
        <v>49</v>
      </c>
      <c r="E70" s="25">
        <v>0.6033739687230637</v>
      </c>
    </row>
    <row r="71" spans="1:5">
      <c r="A71" s="2" t="s">
        <v>62</v>
      </c>
      <c r="B71" s="24">
        <v>7146</v>
      </c>
      <c r="C71" s="25">
        <v>0.6662682358996066</v>
      </c>
      <c r="D71" s="24">
        <v>34</v>
      </c>
      <c r="E71" s="25">
        <v>0.41866765176702375</v>
      </c>
    </row>
    <row r="72" spans="1:5">
      <c r="A72" s="2" t="s">
        <v>63</v>
      </c>
      <c r="B72" s="24">
        <v>2022</v>
      </c>
      <c r="C72" s="25">
        <v>0.18852426154338156</v>
      </c>
      <c r="D72" s="24">
        <v>21</v>
      </c>
      <c r="E72" s="25">
        <v>0.25858884373845586</v>
      </c>
    </row>
    <row r="73" spans="1:5">
      <c r="A73" s="2" t="s">
        <v>64</v>
      </c>
      <c r="B73" s="24">
        <v>3738</v>
      </c>
      <c r="C73" s="25">
        <v>0.34851814522708224</v>
      </c>
      <c r="D73" s="24">
        <v>34</v>
      </c>
      <c r="E73" s="25">
        <v>0.41866765176702375</v>
      </c>
    </row>
    <row r="74" spans="1:5">
      <c r="A74" s="2" t="s">
        <v>65</v>
      </c>
      <c r="B74" s="24">
        <v>1129</v>
      </c>
      <c r="C74" s="25">
        <v>0.10526404118816902</v>
      </c>
      <c r="D74" s="24">
        <v>7</v>
      </c>
      <c r="E74" s="25">
        <v>8.6196281246151946E-2</v>
      </c>
    </row>
    <row r="75" spans="1:5">
      <c r="A75" s="2" t="s">
        <v>66</v>
      </c>
      <c r="B75" s="24">
        <v>1440</v>
      </c>
      <c r="C75" s="25">
        <v>0.13426060169261594</v>
      </c>
      <c r="D75" s="24">
        <v>5</v>
      </c>
      <c r="E75" s="25">
        <v>6.1568772318679965E-2</v>
      </c>
    </row>
    <row r="76" spans="1:5">
      <c r="A76" s="2" t="s">
        <v>67</v>
      </c>
      <c r="B76" s="24">
        <v>2790</v>
      </c>
      <c r="C76" s="25">
        <v>0.26012991577944339</v>
      </c>
      <c r="D76" s="24">
        <v>59</v>
      </c>
      <c r="E76" s="25">
        <v>0.72651151336042363</v>
      </c>
    </row>
    <row r="77" spans="1:5">
      <c r="A77" s="2" t="s">
        <v>68</v>
      </c>
      <c r="B77" s="24">
        <v>1056</v>
      </c>
      <c r="C77" s="25">
        <v>9.8457774574585016E-2</v>
      </c>
      <c r="D77" s="24">
        <v>3</v>
      </c>
      <c r="E77" s="25">
        <v>3.6941263391207978E-2</v>
      </c>
    </row>
    <row r="78" spans="1:5">
      <c r="A78" s="2" t="s">
        <v>69</v>
      </c>
      <c r="B78" s="24">
        <v>4744</v>
      </c>
      <c r="C78" s="25">
        <v>0.44231409335400695</v>
      </c>
      <c r="D78" s="24">
        <v>34</v>
      </c>
      <c r="E78" s="25">
        <v>0.41866765176702375</v>
      </c>
    </row>
    <row r="79" spans="1:5">
      <c r="A79" s="2" t="s">
        <v>70</v>
      </c>
      <c r="B79" s="24">
        <v>3643</v>
      </c>
      <c r="C79" s="25">
        <v>0.33966067497652769</v>
      </c>
      <c r="D79" s="24">
        <v>32</v>
      </c>
      <c r="E79" s="25">
        <v>0.39404014283955174</v>
      </c>
    </row>
    <row r="80" spans="1:5">
      <c r="A80" s="2" t="s">
        <v>71</v>
      </c>
      <c r="B80" s="24">
        <v>11941</v>
      </c>
      <c r="C80" s="25">
        <v>1.1133373922302272</v>
      </c>
      <c r="D80" s="24">
        <v>57</v>
      </c>
      <c r="E80" s="25">
        <v>0.70188400443295162</v>
      </c>
    </row>
    <row r="81" spans="1:5">
      <c r="A81" s="2" t="s">
        <v>72</v>
      </c>
      <c r="B81" s="24">
        <v>4939</v>
      </c>
      <c r="C81" s="25">
        <v>0.46049521649988207</v>
      </c>
      <c r="D81" s="24">
        <v>62</v>
      </c>
      <c r="E81" s="25">
        <v>0.76345277675163159</v>
      </c>
    </row>
    <row r="82" spans="1:5">
      <c r="A82" s="2" t="s">
        <v>73</v>
      </c>
      <c r="B82" s="24">
        <v>460</v>
      </c>
      <c r="C82" s="25">
        <v>4.2888803318474535E-2</v>
      </c>
      <c r="D82" s="24">
        <v>13</v>
      </c>
      <c r="E82" s="25">
        <v>0.16007880802856791</v>
      </c>
    </row>
    <row r="83" spans="1:5">
      <c r="A83" s="2" t="s">
        <v>74</v>
      </c>
      <c r="B83" s="24">
        <v>1785</v>
      </c>
      <c r="C83" s="25">
        <v>0.16642720418147183</v>
      </c>
      <c r="D83" s="24">
        <v>23</v>
      </c>
      <c r="E83" s="25">
        <v>0.28321635266592782</v>
      </c>
    </row>
    <row r="84" spans="1:5">
      <c r="A84" s="2" t="s">
        <v>75</v>
      </c>
      <c r="B84" s="24">
        <v>713</v>
      </c>
      <c r="C84" s="25">
        <v>6.6477645143635536E-2</v>
      </c>
      <c r="D84" s="24">
        <v>4</v>
      </c>
      <c r="E84" s="25">
        <v>4.9255017854943968E-2</v>
      </c>
    </row>
    <row r="85" spans="1:5">
      <c r="A85" s="2" t="s">
        <v>76</v>
      </c>
      <c r="B85" s="24">
        <v>3111</v>
      </c>
      <c r="C85" s="25">
        <v>0.29005884157342232</v>
      </c>
      <c r="D85" s="24">
        <v>14</v>
      </c>
      <c r="E85" s="25">
        <v>0.17239256249230389</v>
      </c>
    </row>
    <row r="86" spans="1:5">
      <c r="A86" s="2" t="s">
        <v>77</v>
      </c>
      <c r="B86" s="24">
        <v>3909</v>
      </c>
      <c r="C86" s="25">
        <v>0.36446159167808034</v>
      </c>
      <c r="D86" s="24">
        <v>30</v>
      </c>
      <c r="E86" s="25">
        <v>0.36941263391207979</v>
      </c>
    </row>
    <row r="87" spans="1:5">
      <c r="A87" s="2" t="s">
        <v>78</v>
      </c>
      <c r="B87" s="24">
        <v>4188</v>
      </c>
      <c r="C87" s="25">
        <v>0.39047458325602469</v>
      </c>
      <c r="D87" s="24">
        <v>59</v>
      </c>
      <c r="E87" s="25">
        <v>0.72651151336042363</v>
      </c>
    </row>
    <row r="88" spans="1:5">
      <c r="A88" s="2" t="s">
        <v>79</v>
      </c>
      <c r="B88" s="24">
        <v>753</v>
      </c>
      <c r="C88" s="25">
        <v>7.0207106301763758E-2</v>
      </c>
      <c r="D88" s="24">
        <v>10</v>
      </c>
      <c r="E88" s="25">
        <v>0.12313754463735993</v>
      </c>
    </row>
    <row r="89" spans="1:5">
      <c r="A89" s="2" t="s">
        <v>80</v>
      </c>
      <c r="B89" s="24">
        <v>2566</v>
      </c>
      <c r="C89" s="25">
        <v>0.23924493329392535</v>
      </c>
      <c r="D89" s="24">
        <v>45</v>
      </c>
      <c r="E89" s="25">
        <v>0.55411895086811969</v>
      </c>
    </row>
    <row r="90" spans="1:5">
      <c r="A90" s="2"/>
      <c r="B90" s="24"/>
      <c r="C90" s="25"/>
      <c r="D90" s="24"/>
      <c r="E90" s="25"/>
    </row>
    <row r="91" spans="1:5" ht="30" customHeight="1">
      <c r="A91" s="12" t="s">
        <v>81</v>
      </c>
      <c r="B91" s="23">
        <v>31071</v>
      </c>
      <c r="C91" s="22">
        <v>2.8969521911050489</v>
      </c>
      <c r="D91" s="23">
        <v>343</v>
      </c>
      <c r="E91" s="22">
        <v>4.2236177810614457</v>
      </c>
    </row>
    <row r="92" spans="1:5">
      <c r="A92" s="15" t="s">
        <v>82</v>
      </c>
      <c r="B92" s="24">
        <v>1290</v>
      </c>
      <c r="C92" s="25">
        <v>0.12027512234963511</v>
      </c>
      <c r="D92" s="24">
        <v>10</v>
      </c>
      <c r="E92" s="25">
        <v>0.12313754463735993</v>
      </c>
    </row>
    <row r="93" spans="1:5">
      <c r="A93" s="2" t="s">
        <v>83</v>
      </c>
      <c r="B93" s="24">
        <v>4133</v>
      </c>
      <c r="C93" s="25">
        <v>0.38534657416359841</v>
      </c>
      <c r="D93" s="24">
        <v>58</v>
      </c>
      <c r="E93" s="25">
        <v>0.71419775889668757</v>
      </c>
    </row>
    <row r="94" spans="1:5">
      <c r="A94" s="2" t="s">
        <v>84</v>
      </c>
      <c r="B94" s="24">
        <v>2007</v>
      </c>
      <c r="C94" s="25">
        <v>0.18712571360908348</v>
      </c>
      <c r="D94" s="24">
        <v>20</v>
      </c>
      <c r="E94" s="25">
        <v>0.24627508927471986</v>
      </c>
    </row>
    <row r="95" spans="1:5">
      <c r="A95" s="2" t="s">
        <v>85</v>
      </c>
      <c r="B95" s="24">
        <v>5827</v>
      </c>
      <c r="C95" s="25">
        <v>0.54328925421032859</v>
      </c>
      <c r="D95" s="24">
        <v>42</v>
      </c>
      <c r="E95" s="25">
        <v>0.51717768747691173</v>
      </c>
    </row>
    <row r="96" spans="1:5">
      <c r="A96" s="2" t="s">
        <v>86</v>
      </c>
      <c r="B96" s="24">
        <v>1348</v>
      </c>
      <c r="C96" s="25">
        <v>0.12568284102892102</v>
      </c>
      <c r="D96" s="24">
        <v>28</v>
      </c>
      <c r="E96" s="25">
        <v>0.34478512498460778</v>
      </c>
    </row>
    <row r="97" spans="1:5">
      <c r="A97" s="2" t="s">
        <v>87</v>
      </c>
      <c r="B97" s="24">
        <v>951</v>
      </c>
      <c r="C97" s="25">
        <v>8.8667939034498447E-2</v>
      </c>
      <c r="D97" s="24">
        <v>9</v>
      </c>
      <c r="E97" s="25">
        <v>0.11082379017362395</v>
      </c>
    </row>
    <row r="98" spans="1:5">
      <c r="A98" s="2" t="s">
        <v>88</v>
      </c>
      <c r="B98" s="24">
        <v>3146</v>
      </c>
      <c r="C98" s="25">
        <v>0.29332212008678454</v>
      </c>
      <c r="D98" s="24">
        <v>19</v>
      </c>
      <c r="E98" s="25">
        <v>0.23396133481098386</v>
      </c>
    </row>
    <row r="99" spans="1:5">
      <c r="A99" s="2" t="s">
        <v>89</v>
      </c>
      <c r="B99" s="24">
        <v>1304</v>
      </c>
      <c r="C99" s="25">
        <v>0.12158043375498</v>
      </c>
      <c r="D99" s="24">
        <v>6</v>
      </c>
      <c r="E99" s="25">
        <v>7.3882526782415955E-2</v>
      </c>
    </row>
    <row r="100" spans="1:5">
      <c r="A100" s="2" t="s">
        <v>90</v>
      </c>
      <c r="B100" s="24">
        <v>2218</v>
      </c>
      <c r="C100" s="25">
        <v>0.20679862121820983</v>
      </c>
      <c r="D100" s="24">
        <v>21</v>
      </c>
      <c r="E100" s="25">
        <v>0.25858884373845586</v>
      </c>
    </row>
    <row r="101" spans="1:5">
      <c r="A101" s="2" t="s">
        <v>91</v>
      </c>
      <c r="B101" s="24">
        <v>5378</v>
      </c>
      <c r="C101" s="25">
        <v>0.50142605271033924</v>
      </c>
      <c r="D101" s="24">
        <v>58</v>
      </c>
      <c r="E101" s="25">
        <v>0.71419775889668757</v>
      </c>
    </row>
    <row r="102" spans="1:5">
      <c r="A102" s="2" t="s">
        <v>92</v>
      </c>
      <c r="B102" s="24">
        <v>2561</v>
      </c>
      <c r="C102" s="25">
        <v>0.23877875064915932</v>
      </c>
      <c r="D102" s="24">
        <v>61</v>
      </c>
      <c r="E102" s="25">
        <v>0.75113902228789553</v>
      </c>
    </row>
    <row r="103" spans="1:5">
      <c r="A103" s="2" t="s">
        <v>93</v>
      </c>
      <c r="B103" s="24">
        <v>908</v>
      </c>
      <c r="C103" s="25">
        <v>8.4658768289510605E-2</v>
      </c>
      <c r="D103" s="24">
        <v>11</v>
      </c>
      <c r="E103" s="25">
        <v>0.13545129910109593</v>
      </c>
    </row>
    <row r="104" spans="1:5">
      <c r="A104" s="2"/>
      <c r="B104" s="24"/>
      <c r="C104" s="25"/>
      <c r="D104" s="24"/>
      <c r="E104" s="25"/>
    </row>
    <row r="105" spans="1:5" ht="28.5" customHeight="1">
      <c r="A105" s="12" t="s">
        <v>94</v>
      </c>
      <c r="B105" s="23">
        <v>34542</v>
      </c>
      <c r="C105" s="22">
        <v>3.2205761831016249</v>
      </c>
      <c r="D105" s="23">
        <v>341</v>
      </c>
      <c r="E105" s="22">
        <v>4.1989902721339734</v>
      </c>
    </row>
    <row r="106" spans="1:5">
      <c r="A106" s="2" t="s">
        <v>95</v>
      </c>
      <c r="B106" s="24">
        <v>629</v>
      </c>
      <c r="C106" s="25">
        <v>5.8645776711566275E-2</v>
      </c>
      <c r="D106" s="24">
        <v>7</v>
      </c>
      <c r="E106" s="25">
        <v>8.6196281246151946E-2</v>
      </c>
    </row>
    <row r="107" spans="1:5">
      <c r="A107" s="2" t="s">
        <v>96</v>
      </c>
      <c r="B107" s="24">
        <v>1836</v>
      </c>
      <c r="C107" s="25">
        <v>0.17118226715808535</v>
      </c>
      <c r="D107" s="24">
        <v>21</v>
      </c>
      <c r="E107" s="25">
        <v>0.25858884373845586</v>
      </c>
    </row>
    <row r="108" spans="1:5">
      <c r="A108" s="2" t="s">
        <v>97</v>
      </c>
      <c r="B108" s="24">
        <v>1183</v>
      </c>
      <c r="C108" s="25">
        <v>0.11029881375164213</v>
      </c>
      <c r="D108" s="24">
        <v>8</v>
      </c>
      <c r="E108" s="25">
        <v>9.8510035709887936E-2</v>
      </c>
    </row>
    <row r="109" spans="1:5">
      <c r="A109" s="2" t="s">
        <v>98</v>
      </c>
      <c r="B109" s="24">
        <v>1465</v>
      </c>
      <c r="C109" s="25">
        <v>0.13659151491644608</v>
      </c>
      <c r="D109" s="24">
        <v>13</v>
      </c>
      <c r="E109" s="25">
        <v>0.16007880802856791</v>
      </c>
    </row>
    <row r="110" spans="1:5">
      <c r="A110" s="2" t="s">
        <v>99</v>
      </c>
      <c r="B110" s="24">
        <v>586</v>
      </c>
      <c r="C110" s="25">
        <v>5.4636605966578433E-2</v>
      </c>
      <c r="D110" s="24">
        <v>2</v>
      </c>
      <c r="E110" s="25">
        <v>2.4627508927471984E-2</v>
      </c>
    </row>
    <row r="111" spans="1:5">
      <c r="A111" s="2" t="s">
        <v>100</v>
      </c>
      <c r="B111" s="24">
        <v>934</v>
      </c>
      <c r="C111" s="25">
        <v>8.7082918042293955E-2</v>
      </c>
      <c r="D111" s="24">
        <v>8</v>
      </c>
      <c r="E111" s="25">
        <v>9.8510035709887936E-2</v>
      </c>
    </row>
    <row r="112" spans="1:5">
      <c r="A112" s="2" t="s">
        <v>101</v>
      </c>
      <c r="B112" s="24">
        <v>9665</v>
      </c>
      <c r="C112" s="25">
        <v>0.90113105233273139</v>
      </c>
      <c r="D112" s="24">
        <v>95</v>
      </c>
      <c r="E112" s="25">
        <v>1.1698066740549193</v>
      </c>
    </row>
    <row r="113" spans="1:5">
      <c r="A113" s="2" t="s">
        <v>102</v>
      </c>
      <c r="B113" s="24">
        <v>936</v>
      </c>
      <c r="C113" s="25">
        <v>8.7269391100200364E-2</v>
      </c>
      <c r="D113" s="24">
        <v>5</v>
      </c>
      <c r="E113" s="25">
        <v>6.1568772318679965E-2</v>
      </c>
    </row>
    <row r="114" spans="1:5">
      <c r="A114" s="2" t="s">
        <v>103</v>
      </c>
      <c r="B114" s="24">
        <v>398</v>
      </c>
      <c r="C114" s="25">
        <v>3.71081385233758E-2</v>
      </c>
      <c r="D114" s="24">
        <v>4</v>
      </c>
      <c r="E114" s="25">
        <v>4.9255017854943968E-2</v>
      </c>
    </row>
    <row r="115" spans="1:5">
      <c r="A115" s="2" t="s">
        <v>104</v>
      </c>
      <c r="B115" s="24">
        <v>1135</v>
      </c>
      <c r="C115" s="25">
        <v>0.10582346036188826</v>
      </c>
      <c r="D115" s="24">
        <v>12</v>
      </c>
      <c r="E115" s="25">
        <v>0.14776505356483191</v>
      </c>
    </row>
    <row r="116" spans="1:5">
      <c r="A116" s="2" t="s">
        <v>105</v>
      </c>
      <c r="B116" s="24">
        <v>790</v>
      </c>
      <c r="C116" s="25">
        <v>7.3656857873032361E-2</v>
      </c>
      <c r="D116" s="24">
        <v>4</v>
      </c>
      <c r="E116" s="25">
        <v>4.9255017854943968E-2</v>
      </c>
    </row>
    <row r="117" spans="1:5">
      <c r="A117" s="2" t="s">
        <v>106</v>
      </c>
      <c r="B117" s="24">
        <v>1303</v>
      </c>
      <c r="C117" s="25">
        <v>0.12148719722602679</v>
      </c>
      <c r="D117" s="24">
        <v>13</v>
      </c>
      <c r="E117" s="25">
        <v>0.16007880802856791</v>
      </c>
    </row>
    <row r="118" spans="1:5">
      <c r="A118" s="2" t="s">
        <v>107</v>
      </c>
      <c r="B118" s="24">
        <v>1404</v>
      </c>
      <c r="C118" s="25">
        <v>0.13090408665030054</v>
      </c>
      <c r="D118" s="24">
        <v>41</v>
      </c>
      <c r="E118" s="25">
        <v>0.50486393301317578</v>
      </c>
    </row>
    <row r="119" spans="1:5">
      <c r="A119" s="2" t="s">
        <v>108</v>
      </c>
      <c r="B119" s="24">
        <v>1243</v>
      </c>
      <c r="C119" s="25">
        <v>0.11589300548883447</v>
      </c>
      <c r="D119" s="24">
        <v>14</v>
      </c>
      <c r="E119" s="25">
        <v>0.17239256249230389</v>
      </c>
    </row>
    <row r="120" spans="1:5">
      <c r="A120" s="2" t="s">
        <v>109</v>
      </c>
      <c r="B120" s="24">
        <v>1035</v>
      </c>
      <c r="C120" s="25">
        <v>9.6499807466567708E-2</v>
      </c>
      <c r="D120" s="24">
        <v>9</v>
      </c>
      <c r="E120" s="25">
        <v>0.11082379017362395</v>
      </c>
    </row>
    <row r="121" spans="1:5">
      <c r="A121" s="2" t="s">
        <v>110</v>
      </c>
      <c r="B121" s="24">
        <v>4070</v>
      </c>
      <c r="C121" s="25">
        <v>0.37947267283954644</v>
      </c>
      <c r="D121" s="24">
        <v>28</v>
      </c>
      <c r="E121" s="25">
        <v>0.34478512498460778</v>
      </c>
    </row>
    <row r="122" spans="1:5">
      <c r="A122" s="2" t="s">
        <v>111</v>
      </c>
      <c r="B122" s="24">
        <v>5266</v>
      </c>
      <c r="C122" s="25">
        <v>0.49098356146758027</v>
      </c>
      <c r="D122" s="24">
        <v>50</v>
      </c>
      <c r="E122" s="25">
        <v>0.61568772318679965</v>
      </c>
    </row>
    <row r="123" spans="1:5">
      <c r="A123" s="2" t="s">
        <v>112</v>
      </c>
      <c r="B123" s="24">
        <v>664</v>
      </c>
      <c r="C123" s="25">
        <v>6.1909055224928469E-2</v>
      </c>
      <c r="D123" s="24">
        <v>7</v>
      </c>
      <c r="E123" s="25">
        <v>8.6196281246151946E-2</v>
      </c>
    </row>
    <row r="124" spans="1:5">
      <c r="A124" s="2"/>
      <c r="B124" s="24"/>
      <c r="C124" s="25"/>
      <c r="D124" s="24"/>
      <c r="E124" s="25"/>
    </row>
    <row r="125" spans="1:5" ht="27" customHeight="1">
      <c r="A125" s="12" t="s">
        <v>113</v>
      </c>
      <c r="B125" s="23">
        <v>60595</v>
      </c>
      <c r="C125" s="22">
        <v>5.6496674719194884</v>
      </c>
      <c r="D125" s="23">
        <v>559</v>
      </c>
      <c r="E125" s="22">
        <v>6.8833887452284204</v>
      </c>
    </row>
    <row r="126" spans="1:5">
      <c r="A126" s="2" t="s">
        <v>114</v>
      </c>
      <c r="B126" s="24">
        <v>485</v>
      </c>
      <c r="C126" s="25">
        <v>4.521971654230468E-2</v>
      </c>
      <c r="D126" s="24">
        <v>3</v>
      </c>
      <c r="E126" s="25">
        <v>3.6941263391207978E-2</v>
      </c>
    </row>
    <row r="127" spans="1:5">
      <c r="A127" s="2" t="s">
        <v>115</v>
      </c>
      <c r="B127" s="24">
        <v>1021</v>
      </c>
      <c r="C127" s="25">
        <v>9.5194496061222836E-2</v>
      </c>
      <c r="D127" s="24">
        <v>10</v>
      </c>
      <c r="E127" s="25">
        <v>0.12313754463735993</v>
      </c>
    </row>
    <row r="128" spans="1:5">
      <c r="A128" s="2" t="s">
        <v>116</v>
      </c>
      <c r="B128" s="24">
        <v>1755</v>
      </c>
      <c r="C128" s="25">
        <v>0.16363010831287569</v>
      </c>
      <c r="D128" s="24">
        <v>53</v>
      </c>
      <c r="E128" s="25">
        <v>0.65262898657800761</v>
      </c>
    </row>
    <row r="129" spans="1:5">
      <c r="A129" s="2" t="s">
        <v>117</v>
      </c>
      <c r="B129" s="24">
        <v>1291</v>
      </c>
      <c r="C129" s="25">
        <v>0.12036835887858832</v>
      </c>
      <c r="D129" s="24">
        <v>16</v>
      </c>
      <c r="E129" s="25">
        <v>0.19702007141977587</v>
      </c>
    </row>
    <row r="130" spans="1:5">
      <c r="A130" s="2" t="s">
        <v>118</v>
      </c>
      <c r="B130" s="24">
        <v>2294</v>
      </c>
      <c r="C130" s="25">
        <v>0.21388459741865348</v>
      </c>
      <c r="D130" s="24">
        <v>18</v>
      </c>
      <c r="E130" s="25">
        <v>0.22164758034724791</v>
      </c>
    </row>
    <row r="131" spans="1:5">
      <c r="A131" s="2" t="s">
        <v>119</v>
      </c>
      <c r="B131" s="24">
        <v>813</v>
      </c>
      <c r="C131" s="25">
        <v>7.5801298038956078E-2</v>
      </c>
      <c r="D131" s="24">
        <v>6</v>
      </c>
      <c r="E131" s="25">
        <v>7.3882526782415955E-2</v>
      </c>
    </row>
    <row r="132" spans="1:5">
      <c r="A132" s="2" t="s">
        <v>120</v>
      </c>
      <c r="B132" s="24">
        <v>1874</v>
      </c>
      <c r="C132" s="25">
        <v>0.17472525525830715</v>
      </c>
      <c r="D132" s="24">
        <v>21</v>
      </c>
      <c r="E132" s="25">
        <v>0.25858884373845586</v>
      </c>
    </row>
    <row r="133" spans="1:5">
      <c r="A133" s="2" t="s">
        <v>121</v>
      </c>
      <c r="B133" s="24">
        <v>1167</v>
      </c>
      <c r="C133" s="25">
        <v>0.10880702928839084</v>
      </c>
      <c r="D133" s="24">
        <v>10</v>
      </c>
      <c r="E133" s="25">
        <v>0.12313754463735993</v>
      </c>
    </row>
    <row r="134" spans="1:5">
      <c r="A134" s="2" t="s">
        <v>122</v>
      </c>
      <c r="B134" s="24">
        <v>1608</v>
      </c>
      <c r="C134" s="25">
        <v>0.14992433855675449</v>
      </c>
      <c r="D134" s="24">
        <v>32</v>
      </c>
      <c r="E134" s="25">
        <v>0.39404014283955174</v>
      </c>
    </row>
    <row r="135" spans="1:5">
      <c r="A135" s="2" t="s">
        <v>123</v>
      </c>
      <c r="B135" s="24">
        <v>1664</v>
      </c>
      <c r="C135" s="25">
        <v>0.15514558417813398</v>
      </c>
      <c r="D135" s="24">
        <v>10</v>
      </c>
      <c r="E135" s="25">
        <v>0.12313754463735993</v>
      </c>
    </row>
    <row r="136" spans="1:5">
      <c r="A136" s="2" t="s">
        <v>124</v>
      </c>
      <c r="B136" s="24">
        <v>662</v>
      </c>
      <c r="C136" s="25">
        <v>6.1722582167022061E-2</v>
      </c>
      <c r="D136" s="24">
        <v>10</v>
      </c>
      <c r="E136" s="25">
        <v>0.12313754463735993</v>
      </c>
    </row>
    <row r="137" spans="1:5">
      <c r="A137" s="2" t="s">
        <v>125</v>
      </c>
      <c r="B137" s="24">
        <v>28682</v>
      </c>
      <c r="C137" s="25">
        <v>2.6742101234358406</v>
      </c>
      <c r="D137" s="24">
        <v>187</v>
      </c>
      <c r="E137" s="25">
        <v>2.3026720847186306</v>
      </c>
    </row>
    <row r="138" spans="1:5">
      <c r="A138" s="3" t="s">
        <v>246</v>
      </c>
      <c r="B138" s="24">
        <v>424</v>
      </c>
      <c r="C138" s="25">
        <v>3.9532288276159143E-2</v>
      </c>
      <c r="D138" s="24">
        <v>6</v>
      </c>
      <c r="E138" s="25">
        <v>7.3882526782415955E-2</v>
      </c>
    </row>
    <row r="139" spans="1:5">
      <c r="A139" s="2" t="s">
        <v>126</v>
      </c>
      <c r="B139" s="24">
        <v>940</v>
      </c>
      <c r="C139" s="25">
        <v>8.7642337216013194E-2</v>
      </c>
      <c r="D139" s="24">
        <v>17</v>
      </c>
      <c r="E139" s="25">
        <v>0.20933382588351188</v>
      </c>
    </row>
    <row r="140" spans="1:5">
      <c r="A140" s="2" t="s">
        <v>127</v>
      </c>
      <c r="B140" s="24">
        <v>4324</v>
      </c>
      <c r="C140" s="25">
        <v>0.40315475119366068</v>
      </c>
      <c r="D140" s="24">
        <v>29</v>
      </c>
      <c r="E140" s="25">
        <v>0.35709887944834379</v>
      </c>
    </row>
    <row r="141" spans="1:5">
      <c r="A141" s="2" t="s">
        <v>128</v>
      </c>
      <c r="B141" s="24">
        <v>1257</v>
      </c>
      <c r="C141" s="25">
        <v>0.11719831689417934</v>
      </c>
      <c r="D141" s="24">
        <v>7</v>
      </c>
      <c r="E141" s="25">
        <v>8.6196281246151946E-2</v>
      </c>
    </row>
    <row r="142" spans="1:5">
      <c r="A142" s="2" t="s">
        <v>129</v>
      </c>
      <c r="B142" s="24">
        <v>1263</v>
      </c>
      <c r="C142" s="25">
        <v>0.11775773606789858</v>
      </c>
      <c r="D142" s="24">
        <v>35</v>
      </c>
      <c r="E142" s="25">
        <v>0.43098140623075976</v>
      </c>
    </row>
    <row r="143" spans="1:5">
      <c r="A143" s="2" t="s">
        <v>130</v>
      </c>
      <c r="B143" s="24">
        <v>873</v>
      </c>
      <c r="C143" s="25">
        <v>8.1395489776148411E-2</v>
      </c>
      <c r="D143" s="24">
        <v>8</v>
      </c>
      <c r="E143" s="25">
        <v>9.8510035709887936E-2</v>
      </c>
    </row>
    <row r="144" spans="1:5">
      <c r="A144" s="2" t="s">
        <v>131</v>
      </c>
      <c r="B144" s="24">
        <v>1121</v>
      </c>
      <c r="C144" s="25">
        <v>0.10451814895654338</v>
      </c>
      <c r="D144" s="24">
        <v>13</v>
      </c>
      <c r="E144" s="25">
        <v>0.16007880802856791</v>
      </c>
    </row>
    <row r="145" spans="1:5">
      <c r="A145" s="2" t="s">
        <v>132</v>
      </c>
      <c r="B145" s="24">
        <v>2323</v>
      </c>
      <c r="C145" s="25">
        <v>0.21658845675829641</v>
      </c>
      <c r="D145" s="24">
        <v>23</v>
      </c>
      <c r="E145" s="25">
        <v>0.28321635266592782</v>
      </c>
    </row>
    <row r="146" spans="1:5">
      <c r="A146" s="2" t="s">
        <v>133</v>
      </c>
      <c r="B146" s="24">
        <v>3969</v>
      </c>
      <c r="C146" s="25">
        <v>0.37005578341527273</v>
      </c>
      <c r="D146" s="24">
        <v>34</v>
      </c>
      <c r="E146" s="25">
        <v>0.41866765176702375</v>
      </c>
    </row>
    <row r="147" spans="1:5">
      <c r="A147" s="2" t="s">
        <v>134</v>
      </c>
      <c r="B147" s="24">
        <v>785</v>
      </c>
      <c r="C147" s="25">
        <v>7.3190675228266333E-2</v>
      </c>
      <c r="D147" s="24">
        <v>11</v>
      </c>
      <c r="E147" s="25">
        <v>0.13545129910109593</v>
      </c>
    </row>
    <row r="148" spans="1:5">
      <c r="A148" s="2"/>
      <c r="B148" s="24"/>
      <c r="C148" s="25"/>
      <c r="D148" s="24"/>
      <c r="E148" s="25"/>
    </row>
    <row r="149" spans="1:5" ht="25.5">
      <c r="A149" s="12" t="s">
        <v>135</v>
      </c>
      <c r="B149" s="23">
        <v>40211</v>
      </c>
      <c r="C149" s="22">
        <v>3.7491340657373473</v>
      </c>
      <c r="D149" s="23">
        <v>529</v>
      </c>
      <c r="E149" s="22">
        <v>6.5139761113163397</v>
      </c>
    </row>
    <row r="150" spans="1:5">
      <c r="A150" s="2" t="s">
        <v>136</v>
      </c>
      <c r="B150" s="24">
        <v>1641</v>
      </c>
      <c r="C150" s="25">
        <v>0.15300114401221027</v>
      </c>
      <c r="D150" s="24">
        <v>18</v>
      </c>
      <c r="E150" s="25">
        <v>0.22164758034724791</v>
      </c>
    </row>
    <row r="151" spans="1:5">
      <c r="A151" s="2" t="s">
        <v>137</v>
      </c>
      <c r="B151" s="24">
        <v>1459</v>
      </c>
      <c r="C151" s="25">
        <v>0.13603209574272684</v>
      </c>
      <c r="D151" s="24">
        <v>33</v>
      </c>
      <c r="E151" s="25">
        <v>0.40635389730328775</v>
      </c>
    </row>
    <row r="152" spans="1:5">
      <c r="A152" s="2" t="s">
        <v>138</v>
      </c>
      <c r="B152" s="24">
        <v>5024</v>
      </c>
      <c r="C152" s="25">
        <v>0.46842032146090457</v>
      </c>
      <c r="D152" s="24">
        <v>88</v>
      </c>
      <c r="E152" s="25">
        <v>1.0836103928087675</v>
      </c>
    </row>
    <row r="153" spans="1:5">
      <c r="A153" s="2" t="s">
        <v>139</v>
      </c>
      <c r="B153" s="24">
        <v>4329</v>
      </c>
      <c r="C153" s="25">
        <v>0.40362093383842668</v>
      </c>
      <c r="D153" s="24">
        <v>22</v>
      </c>
      <c r="E153" s="25">
        <v>0.27090259820219187</v>
      </c>
    </row>
    <row r="154" spans="1:5">
      <c r="A154" s="2" t="s">
        <v>140</v>
      </c>
      <c r="B154" s="24">
        <v>634</v>
      </c>
      <c r="C154" s="25">
        <v>5.9111959356332303E-2</v>
      </c>
      <c r="D154" s="24">
        <v>14</v>
      </c>
      <c r="E154" s="25">
        <v>0.17239256249230389</v>
      </c>
    </row>
    <row r="155" spans="1:5">
      <c r="A155" s="2" t="s">
        <v>141</v>
      </c>
      <c r="B155" s="24">
        <v>1724</v>
      </c>
      <c r="C155" s="25">
        <v>0.16073977591532632</v>
      </c>
      <c r="D155" s="24">
        <v>40</v>
      </c>
      <c r="E155" s="25">
        <v>0.49255017854943972</v>
      </c>
    </row>
    <row r="156" spans="1:5">
      <c r="A156" s="2" t="s">
        <v>142</v>
      </c>
      <c r="B156" s="24">
        <v>1737</v>
      </c>
      <c r="C156" s="25">
        <v>0.16195185079171798</v>
      </c>
      <c r="D156" s="24">
        <v>25</v>
      </c>
      <c r="E156" s="25">
        <v>0.30784386159339983</v>
      </c>
    </row>
    <row r="157" spans="1:5">
      <c r="A157" s="2" t="s">
        <v>143</v>
      </c>
      <c r="B157" s="24">
        <v>1721</v>
      </c>
      <c r="C157" s="25">
        <v>0.16046006632846671</v>
      </c>
      <c r="D157" s="24">
        <v>9</v>
      </c>
      <c r="E157" s="25">
        <v>0.11082379017362395</v>
      </c>
    </row>
    <row r="158" spans="1:5">
      <c r="A158" s="2" t="s">
        <v>144</v>
      </c>
      <c r="B158" s="24">
        <v>6393</v>
      </c>
      <c r="C158" s="25">
        <v>0.59606112959784285</v>
      </c>
      <c r="D158" s="24">
        <v>31</v>
      </c>
      <c r="E158" s="25">
        <v>0.38172638837581579</v>
      </c>
    </row>
    <row r="159" spans="1:5">
      <c r="A159" s="2" t="s">
        <v>145</v>
      </c>
      <c r="B159" s="24">
        <v>1648</v>
      </c>
      <c r="C159" s="25">
        <v>0.15365379971488269</v>
      </c>
      <c r="D159" s="24">
        <v>28</v>
      </c>
      <c r="E159" s="25">
        <v>0.34478512498460778</v>
      </c>
    </row>
    <row r="160" spans="1:5">
      <c r="A160" s="2" t="s">
        <v>146</v>
      </c>
      <c r="B160" s="24">
        <v>1837</v>
      </c>
      <c r="C160" s="25">
        <v>0.17127550368703853</v>
      </c>
      <c r="D160" s="24">
        <v>21</v>
      </c>
      <c r="E160" s="25">
        <v>0.25858884373845586</v>
      </c>
    </row>
    <row r="161" spans="1:5">
      <c r="A161" s="2" t="s">
        <v>147</v>
      </c>
      <c r="B161" s="24">
        <v>981</v>
      </c>
      <c r="C161" s="25">
        <v>9.1465034903094614E-2</v>
      </c>
      <c r="D161" s="24">
        <v>11</v>
      </c>
      <c r="E161" s="25">
        <v>0.13545129910109593</v>
      </c>
    </row>
    <row r="162" spans="1:5">
      <c r="A162" s="2" t="s">
        <v>148</v>
      </c>
      <c r="B162" s="24">
        <v>4572</v>
      </c>
      <c r="C162" s="25">
        <v>0.42627741037405564</v>
      </c>
      <c r="D162" s="24">
        <v>44</v>
      </c>
      <c r="E162" s="25">
        <v>0.54180519640438374</v>
      </c>
    </row>
    <row r="163" spans="1:5">
      <c r="A163" s="2" t="s">
        <v>149</v>
      </c>
      <c r="B163" s="24">
        <v>872</v>
      </c>
      <c r="C163" s="25">
        <v>8.1302253247195214E-2</v>
      </c>
      <c r="D163" s="24">
        <v>50</v>
      </c>
      <c r="E163" s="25">
        <v>0.61568772318679965</v>
      </c>
    </row>
    <row r="164" spans="1:5">
      <c r="A164" s="2" t="s">
        <v>150</v>
      </c>
      <c r="B164" s="24">
        <v>1393</v>
      </c>
      <c r="C164" s="25">
        <v>0.12987848483181527</v>
      </c>
      <c r="D164" s="24">
        <v>17</v>
      </c>
      <c r="E164" s="25">
        <v>0.20933382588351188</v>
      </c>
    </row>
    <row r="165" spans="1:5">
      <c r="A165" s="2" t="s">
        <v>151</v>
      </c>
      <c r="B165" s="24">
        <v>1988</v>
      </c>
      <c r="C165" s="25">
        <v>0.18535421955897258</v>
      </c>
      <c r="D165" s="24">
        <v>15</v>
      </c>
      <c r="E165" s="25">
        <v>0.1847063169560399</v>
      </c>
    </row>
    <row r="166" spans="1:5">
      <c r="A166" s="2" t="s">
        <v>152</v>
      </c>
      <c r="B166" s="24">
        <v>1410</v>
      </c>
      <c r="C166" s="25">
        <v>0.13146350582401978</v>
      </c>
      <c r="D166" s="24">
        <v>50</v>
      </c>
      <c r="E166" s="25">
        <v>0.61568772318679965</v>
      </c>
    </row>
    <row r="167" spans="1:5">
      <c r="A167" s="2" t="s">
        <v>153</v>
      </c>
      <c r="B167" s="24">
        <v>848</v>
      </c>
      <c r="C167" s="25">
        <v>7.9064576552318286E-2</v>
      </c>
      <c r="D167" s="24">
        <v>13</v>
      </c>
      <c r="E167" s="25">
        <v>0.16007880802856791</v>
      </c>
    </row>
    <row r="168" spans="1:5">
      <c r="A168" s="2"/>
      <c r="B168" s="24"/>
      <c r="C168" s="25"/>
      <c r="D168" s="24"/>
      <c r="E168" s="25"/>
    </row>
    <row r="169" spans="1:5" ht="27.75" customHeight="1">
      <c r="A169" s="12" t="s">
        <v>154</v>
      </c>
      <c r="B169" s="23">
        <v>30860</v>
      </c>
      <c r="C169" s="22">
        <v>2.877279283495922</v>
      </c>
      <c r="D169" s="23">
        <v>221</v>
      </c>
      <c r="E169" s="22">
        <v>2.7213397364856546</v>
      </c>
    </row>
    <row r="170" spans="1:5">
      <c r="A170" s="2" t="s">
        <v>155</v>
      </c>
      <c r="B170" s="24">
        <v>1935</v>
      </c>
      <c r="C170" s="25">
        <v>0.18041268352445269</v>
      </c>
      <c r="D170" s="24">
        <v>31</v>
      </c>
      <c r="E170" s="25">
        <v>0.38172638837581579</v>
      </c>
    </row>
    <row r="171" spans="1:5">
      <c r="A171" s="2" t="s">
        <v>156</v>
      </c>
      <c r="B171" s="24">
        <v>1495</v>
      </c>
      <c r="C171" s="25">
        <v>0.13938861078504225</v>
      </c>
      <c r="D171" s="24">
        <v>18</v>
      </c>
      <c r="E171" s="25">
        <v>0.22164758034724791</v>
      </c>
    </row>
    <row r="172" spans="1:5">
      <c r="A172" s="2" t="s">
        <v>157</v>
      </c>
      <c r="B172" s="24">
        <v>3603</v>
      </c>
      <c r="C172" s="25">
        <v>0.33593121381839947</v>
      </c>
      <c r="D172" s="24">
        <v>26</v>
      </c>
      <c r="E172" s="25">
        <v>0.32015761605713583</v>
      </c>
    </row>
    <row r="173" spans="1:5">
      <c r="A173" s="2" t="s">
        <v>158</v>
      </c>
      <c r="B173" s="24">
        <v>1820</v>
      </c>
      <c r="C173" s="25">
        <v>0.16969048269483405</v>
      </c>
      <c r="D173" s="24">
        <v>6</v>
      </c>
      <c r="E173" s="25">
        <v>7.3882526782415955E-2</v>
      </c>
    </row>
    <row r="174" spans="1:5">
      <c r="A174" s="2" t="s">
        <v>159</v>
      </c>
      <c r="B174" s="24">
        <v>8178</v>
      </c>
      <c r="C174" s="25">
        <v>0.7624883337793148</v>
      </c>
      <c r="D174" s="24">
        <v>49</v>
      </c>
      <c r="E174" s="25">
        <v>0.6033739687230637</v>
      </c>
    </row>
    <row r="175" spans="1:5">
      <c r="A175" s="2" t="s">
        <v>160</v>
      </c>
      <c r="B175" s="24">
        <v>2096</v>
      </c>
      <c r="C175" s="25">
        <v>0.19542376468591874</v>
      </c>
      <c r="D175" s="24">
        <v>11</v>
      </c>
      <c r="E175" s="25">
        <v>0.13545129910109593</v>
      </c>
    </row>
    <row r="176" spans="1:5">
      <c r="A176" s="2" t="s">
        <v>161</v>
      </c>
      <c r="B176" s="24">
        <v>718</v>
      </c>
      <c r="C176" s="25">
        <v>6.6943827788401564E-2</v>
      </c>
      <c r="D176" s="24">
        <v>1</v>
      </c>
      <c r="E176" s="25">
        <v>1.2313754463735992E-2</v>
      </c>
    </row>
    <row r="177" spans="1:5">
      <c r="A177" s="2" t="s">
        <v>162</v>
      </c>
      <c r="B177" s="24">
        <v>2206</v>
      </c>
      <c r="C177" s="25">
        <v>0.20567978287077135</v>
      </c>
      <c r="D177" s="24">
        <v>19</v>
      </c>
      <c r="E177" s="25">
        <v>0.23396133481098386</v>
      </c>
    </row>
    <row r="178" spans="1:5">
      <c r="A178" s="2" t="s">
        <v>163</v>
      </c>
      <c r="B178" s="24">
        <v>8393</v>
      </c>
      <c r="C178" s="25">
        <v>0.78253418750425396</v>
      </c>
      <c r="D178" s="24">
        <v>54</v>
      </c>
      <c r="E178" s="25">
        <v>0.66494274104174367</v>
      </c>
    </row>
    <row r="179" spans="1:5">
      <c r="A179" s="2" t="s">
        <v>164</v>
      </c>
      <c r="B179" s="24">
        <v>416</v>
      </c>
      <c r="C179" s="25">
        <v>3.8786396044533496E-2</v>
      </c>
      <c r="D179" s="24">
        <v>6</v>
      </c>
      <c r="E179" s="25">
        <v>7.3882526782415955E-2</v>
      </c>
    </row>
    <row r="180" spans="1:5">
      <c r="A180" s="2"/>
      <c r="B180" s="24"/>
      <c r="C180" s="25"/>
      <c r="D180" s="24"/>
      <c r="E180" s="25"/>
    </row>
    <row r="181" spans="1:5" ht="25.5">
      <c r="A181" s="12" t="s">
        <v>165</v>
      </c>
      <c r="B181" s="23">
        <v>47743</v>
      </c>
      <c r="C181" s="22">
        <v>4.4513916018128912</v>
      </c>
      <c r="D181" s="23">
        <v>463</v>
      </c>
      <c r="E181" s="22">
        <v>5.7012683167097649</v>
      </c>
    </row>
    <row r="182" spans="1:5">
      <c r="A182" s="3" t="s">
        <v>166</v>
      </c>
      <c r="B182" s="24">
        <v>791</v>
      </c>
      <c r="C182" s="25">
        <v>7.3750094401985572E-2</v>
      </c>
      <c r="D182" s="24">
        <v>8</v>
      </c>
      <c r="E182" s="25">
        <v>9.8510035709887936E-2</v>
      </c>
    </row>
    <row r="183" spans="1:5">
      <c r="A183" s="2" t="s">
        <v>167</v>
      </c>
      <c r="B183" s="24">
        <v>693</v>
      </c>
      <c r="C183" s="25">
        <v>6.4612914564571425E-2</v>
      </c>
      <c r="D183" s="24">
        <v>6</v>
      </c>
      <c r="E183" s="25">
        <v>7.3882526782415955E-2</v>
      </c>
    </row>
    <row r="184" spans="1:5">
      <c r="A184" s="2" t="s">
        <v>168</v>
      </c>
      <c r="B184" s="24">
        <v>2756</v>
      </c>
      <c r="C184" s="25">
        <v>0.25695987379503443</v>
      </c>
      <c r="D184" s="24">
        <v>45</v>
      </c>
      <c r="E184" s="25">
        <v>0.55411895086811969</v>
      </c>
    </row>
    <row r="185" spans="1:5">
      <c r="A185" s="2" t="s">
        <v>169</v>
      </c>
      <c r="B185" s="24">
        <v>2558</v>
      </c>
      <c r="C185" s="25">
        <v>0.23849904106229969</v>
      </c>
      <c r="D185" s="24">
        <v>39</v>
      </c>
      <c r="E185" s="25">
        <v>0.48023642408570372</v>
      </c>
    </row>
    <row r="186" spans="1:5">
      <c r="A186" s="2" t="s">
        <v>170</v>
      </c>
      <c r="B186" s="24">
        <v>17151</v>
      </c>
      <c r="C186" s="25">
        <v>1.5990997080764278</v>
      </c>
      <c r="D186" s="24">
        <v>128</v>
      </c>
      <c r="E186" s="25">
        <v>1.576160571358207</v>
      </c>
    </row>
    <row r="187" spans="1:5">
      <c r="A187" s="2" t="s">
        <v>171</v>
      </c>
      <c r="B187" s="24">
        <v>587</v>
      </c>
      <c r="C187" s="25">
        <v>5.4729842495531637E-2</v>
      </c>
      <c r="D187" s="24">
        <v>3</v>
      </c>
      <c r="E187" s="25">
        <v>3.6941263391207978E-2</v>
      </c>
    </row>
    <row r="188" spans="1:5">
      <c r="A188" s="2" t="s">
        <v>172</v>
      </c>
      <c r="B188" s="24">
        <v>1285</v>
      </c>
      <c r="C188" s="25">
        <v>0.11980893970486908</v>
      </c>
      <c r="D188" s="24">
        <v>22</v>
      </c>
      <c r="E188" s="25">
        <v>0.27090259820219187</v>
      </c>
    </row>
    <row r="189" spans="1:5">
      <c r="A189" s="2" t="s">
        <v>173</v>
      </c>
      <c r="B189" s="24">
        <v>982</v>
      </c>
      <c r="C189" s="25">
        <v>9.1558271432047811E-2</v>
      </c>
      <c r="D189" s="24">
        <v>9</v>
      </c>
      <c r="E189" s="25">
        <v>0.11082379017362395</v>
      </c>
    </row>
    <row r="190" spans="1:5">
      <c r="A190" s="4" t="s">
        <v>174</v>
      </c>
      <c r="B190" s="24">
        <v>1177</v>
      </c>
      <c r="C190" s="25">
        <v>0.10973939457792289</v>
      </c>
      <c r="D190" s="24">
        <v>10</v>
      </c>
      <c r="E190" s="25">
        <v>0.12313754463735993</v>
      </c>
    </row>
    <row r="191" spans="1:5">
      <c r="A191" s="2" t="s">
        <v>175</v>
      </c>
      <c r="B191" s="24">
        <v>1638</v>
      </c>
      <c r="C191" s="25">
        <v>0.15272143442535063</v>
      </c>
      <c r="D191" s="24">
        <v>26</v>
      </c>
      <c r="E191" s="25">
        <v>0.32015761605713583</v>
      </c>
    </row>
    <row r="192" spans="1:5">
      <c r="A192" s="2" t="s">
        <v>265</v>
      </c>
      <c r="B192" s="24">
        <v>745</v>
      </c>
      <c r="C192" s="25">
        <v>6.9461214070138111E-2</v>
      </c>
      <c r="D192" s="24">
        <v>5</v>
      </c>
      <c r="E192" s="25">
        <v>6.1568772318679965E-2</v>
      </c>
    </row>
    <row r="193" spans="1:5">
      <c r="A193" s="2" t="s">
        <v>176</v>
      </c>
      <c r="B193" s="24">
        <v>5301</v>
      </c>
      <c r="C193" s="25">
        <v>0.49424683998094243</v>
      </c>
      <c r="D193" s="24">
        <v>66</v>
      </c>
      <c r="E193" s="25">
        <v>0.8127077946065755</v>
      </c>
    </row>
    <row r="194" spans="1:5">
      <c r="A194" s="2" t="s">
        <v>177</v>
      </c>
      <c r="B194" s="24">
        <v>5322</v>
      </c>
      <c r="C194" s="25">
        <v>0.49620480708895975</v>
      </c>
      <c r="D194" s="24">
        <v>47</v>
      </c>
      <c r="E194" s="25">
        <v>0.57874645979559169</v>
      </c>
    </row>
    <row r="195" spans="1:5">
      <c r="A195" s="2" t="s">
        <v>178</v>
      </c>
      <c r="B195" s="24">
        <v>2528</v>
      </c>
      <c r="C195" s="25">
        <v>0.23570194519370358</v>
      </c>
      <c r="D195" s="24">
        <v>26</v>
      </c>
      <c r="E195" s="25">
        <v>0.32015761605713583</v>
      </c>
    </row>
    <row r="196" spans="1:5">
      <c r="A196" s="2" t="s">
        <v>179</v>
      </c>
      <c r="B196" s="24">
        <v>4229</v>
      </c>
      <c r="C196" s="25">
        <v>0.39429728094310618</v>
      </c>
      <c r="D196" s="24">
        <v>23</v>
      </c>
      <c r="E196" s="25">
        <v>0.28321635266592782</v>
      </c>
    </row>
    <row r="197" spans="1:5">
      <c r="A197" s="2"/>
      <c r="B197" s="24"/>
      <c r="C197" s="25"/>
      <c r="D197" s="24"/>
      <c r="E197" s="25"/>
    </row>
    <row r="198" spans="1:5" ht="23.25" customHeight="1">
      <c r="A198" s="12" t="s">
        <v>180</v>
      </c>
      <c r="B198" s="23">
        <v>29633</v>
      </c>
      <c r="C198" s="22">
        <v>2.7628780624703393</v>
      </c>
      <c r="D198" s="23">
        <v>233</v>
      </c>
      <c r="E198" s="22">
        <v>2.8691047900504865</v>
      </c>
    </row>
    <row r="199" spans="1:5">
      <c r="A199" s="2" t="s">
        <v>181</v>
      </c>
      <c r="B199" s="24">
        <v>710</v>
      </c>
      <c r="C199" s="25">
        <v>6.6197935556775916E-2</v>
      </c>
      <c r="D199" s="24">
        <v>15</v>
      </c>
      <c r="E199" s="25">
        <v>0.1847063169560399</v>
      </c>
    </row>
    <row r="200" spans="1:5">
      <c r="A200" s="2" t="s">
        <v>182</v>
      </c>
      <c r="B200" s="24">
        <v>1735</v>
      </c>
      <c r="C200" s="25">
        <v>0.16176537773381156</v>
      </c>
      <c r="D200" s="24">
        <v>19</v>
      </c>
      <c r="E200" s="25">
        <v>0.23396133481098386</v>
      </c>
    </row>
    <row r="201" spans="1:5">
      <c r="A201" s="2" t="s">
        <v>183</v>
      </c>
      <c r="B201" s="24">
        <v>2098</v>
      </c>
      <c r="C201" s="25">
        <v>0.19561023774382516</v>
      </c>
      <c r="D201" s="24">
        <v>12</v>
      </c>
      <c r="E201" s="25">
        <v>0.14776505356483191</v>
      </c>
    </row>
    <row r="202" spans="1:5">
      <c r="A202" s="2" t="s">
        <v>184</v>
      </c>
      <c r="B202" s="24">
        <v>1887</v>
      </c>
      <c r="C202" s="25">
        <v>0.17593733013469881</v>
      </c>
      <c r="D202" s="24">
        <v>7</v>
      </c>
      <c r="E202" s="25">
        <v>8.6196281246151946E-2</v>
      </c>
    </row>
    <row r="203" spans="1:5">
      <c r="A203" s="2" t="s">
        <v>185</v>
      </c>
      <c r="B203" s="24">
        <v>998</v>
      </c>
      <c r="C203" s="25">
        <v>9.3050055895299105E-2</v>
      </c>
      <c r="D203" s="24">
        <v>6</v>
      </c>
      <c r="E203" s="25">
        <v>7.3882526782415955E-2</v>
      </c>
    </row>
    <row r="204" spans="1:5">
      <c r="A204" s="2" t="s">
        <v>186</v>
      </c>
      <c r="B204" s="24">
        <v>2194</v>
      </c>
      <c r="C204" s="25">
        <v>0.20456094452333293</v>
      </c>
      <c r="D204" s="24">
        <v>27</v>
      </c>
      <c r="E204" s="25">
        <v>0.33247137052087183</v>
      </c>
    </row>
    <row r="205" spans="1:5">
      <c r="A205" s="2" t="s">
        <v>187</v>
      </c>
      <c r="B205" s="24">
        <v>18612</v>
      </c>
      <c r="C205" s="25">
        <v>1.7353182768770612</v>
      </c>
      <c r="D205" s="24">
        <v>130</v>
      </c>
      <c r="E205" s="25">
        <v>1.6007880802856791</v>
      </c>
    </row>
    <row r="206" spans="1:5">
      <c r="A206" s="2" t="s">
        <v>188</v>
      </c>
      <c r="B206" s="24">
        <v>1399</v>
      </c>
      <c r="C206" s="25">
        <v>0.13043790400553451</v>
      </c>
      <c r="D206" s="24">
        <v>17</v>
      </c>
      <c r="E206" s="25">
        <v>0.20933382588351188</v>
      </c>
    </row>
    <row r="207" spans="1:5">
      <c r="A207" s="2"/>
      <c r="B207" s="24"/>
      <c r="C207" s="25"/>
      <c r="D207" s="24"/>
      <c r="E207" s="25"/>
    </row>
    <row r="208" spans="1:5" ht="25.5">
      <c r="A208" s="12" t="s">
        <v>189</v>
      </c>
      <c r="B208" s="23">
        <v>21820</v>
      </c>
      <c r="C208" s="22">
        <v>2.0344210617589442</v>
      </c>
      <c r="D208" s="23">
        <v>199</v>
      </c>
      <c r="E208" s="22">
        <v>2.4504371382834624</v>
      </c>
    </row>
    <row r="209" spans="1:5">
      <c r="A209" s="2" t="s">
        <v>190</v>
      </c>
      <c r="B209" s="24">
        <v>2538</v>
      </c>
      <c r="C209" s="25">
        <v>0.23663431048323563</v>
      </c>
      <c r="D209" s="24">
        <v>21</v>
      </c>
      <c r="E209" s="25">
        <v>0.25858884373845586</v>
      </c>
    </row>
    <row r="210" spans="1:5">
      <c r="A210" s="2" t="s">
        <v>191</v>
      </c>
      <c r="B210" s="24">
        <v>2873</v>
      </c>
      <c r="C210" s="25">
        <v>0.26786854768255947</v>
      </c>
      <c r="D210" s="24">
        <v>33</v>
      </c>
      <c r="E210" s="25">
        <v>0.40635389730328775</v>
      </c>
    </row>
    <row r="211" spans="1:5">
      <c r="A211" s="2" t="s">
        <v>192</v>
      </c>
      <c r="B211" s="24">
        <v>2692</v>
      </c>
      <c r="C211" s="25">
        <v>0.25099273594202925</v>
      </c>
      <c r="D211" s="24">
        <v>23</v>
      </c>
      <c r="E211" s="25">
        <v>0.28321635266592782</v>
      </c>
    </row>
    <row r="212" spans="1:5">
      <c r="A212" s="2" t="s">
        <v>193</v>
      </c>
      <c r="B212" s="24">
        <v>2895</v>
      </c>
      <c r="C212" s="25">
        <v>0.26991975131952994</v>
      </c>
      <c r="D212" s="24">
        <v>34</v>
      </c>
      <c r="E212" s="25">
        <v>0.41866765176702375</v>
      </c>
    </row>
    <row r="213" spans="1:5">
      <c r="A213" s="2" t="s">
        <v>194</v>
      </c>
      <c r="B213" s="24">
        <v>5978</v>
      </c>
      <c r="C213" s="25">
        <v>0.55736797008226258</v>
      </c>
      <c r="D213" s="24">
        <v>38</v>
      </c>
      <c r="E213" s="25">
        <v>0.46792266962196771</v>
      </c>
    </row>
    <row r="214" spans="1:5">
      <c r="A214" s="2" t="s">
        <v>195</v>
      </c>
      <c r="B214" s="24">
        <v>1080</v>
      </c>
      <c r="C214" s="25">
        <v>0.10069545126946196</v>
      </c>
      <c r="D214" s="24">
        <v>18</v>
      </c>
      <c r="E214" s="25">
        <v>0.22164758034724791</v>
      </c>
    </row>
    <row r="215" spans="1:5">
      <c r="A215" s="2" t="s">
        <v>196</v>
      </c>
      <c r="B215" s="24">
        <v>3764</v>
      </c>
      <c r="C215" s="25">
        <v>0.35094229497986557</v>
      </c>
      <c r="D215" s="24">
        <v>32</v>
      </c>
      <c r="E215" s="25">
        <v>0.39404014283955174</v>
      </c>
    </row>
    <row r="216" spans="1:5">
      <c r="A216" s="2"/>
      <c r="B216" s="24"/>
      <c r="C216" s="25"/>
      <c r="D216" s="24"/>
      <c r="E216" s="25"/>
    </row>
    <row r="217" spans="1:5" ht="25.5">
      <c r="A217" s="12" t="s">
        <v>197</v>
      </c>
      <c r="B217" s="23">
        <v>50035</v>
      </c>
      <c r="C217" s="22">
        <v>4.6650897261736377</v>
      </c>
      <c r="D217" s="23">
        <v>643</v>
      </c>
      <c r="E217" s="22">
        <v>7.9177441201822436</v>
      </c>
    </row>
    <row r="218" spans="1:5">
      <c r="A218" s="2" t="s">
        <v>198</v>
      </c>
      <c r="B218" s="24">
        <v>1673</v>
      </c>
      <c r="C218" s="25">
        <v>0.15598471293871283</v>
      </c>
      <c r="D218" s="24">
        <v>30</v>
      </c>
      <c r="E218" s="25">
        <v>0.36941263391207979</v>
      </c>
    </row>
    <row r="219" spans="1:5">
      <c r="A219" s="2" t="s">
        <v>199</v>
      </c>
      <c r="B219" s="24">
        <v>3786</v>
      </c>
      <c r="C219" s="25">
        <v>0.3529934986168361</v>
      </c>
      <c r="D219" s="24">
        <v>84</v>
      </c>
      <c r="E219" s="25">
        <v>1.0343553749538235</v>
      </c>
    </row>
    <row r="220" spans="1:5">
      <c r="A220" s="2" t="s">
        <v>200</v>
      </c>
      <c r="B220" s="24">
        <v>5171</v>
      </c>
      <c r="C220" s="25">
        <v>0.48212609121702577</v>
      </c>
      <c r="D220" s="24">
        <v>59</v>
      </c>
      <c r="E220" s="25">
        <v>0.72651151336042363</v>
      </c>
    </row>
    <row r="221" spans="1:5">
      <c r="A221" s="2" t="s">
        <v>201</v>
      </c>
      <c r="B221" s="24">
        <v>7387</v>
      </c>
      <c r="C221" s="25">
        <v>0.68873823937732914</v>
      </c>
      <c r="D221" s="24">
        <v>78</v>
      </c>
      <c r="E221" s="25">
        <v>0.96047284817140743</v>
      </c>
    </row>
    <row r="222" spans="1:5">
      <c r="A222" s="2" t="s">
        <v>202</v>
      </c>
      <c r="B222" s="24">
        <v>2782</v>
      </c>
      <c r="C222" s="25">
        <v>0.25938402354781775</v>
      </c>
      <c r="D222" s="24">
        <v>53</v>
      </c>
      <c r="E222" s="25">
        <v>0.65262898657800761</v>
      </c>
    </row>
    <row r="223" spans="1:5">
      <c r="A223" s="2" t="s">
        <v>203</v>
      </c>
      <c r="B223" s="24">
        <v>2159</v>
      </c>
      <c r="C223" s="25">
        <v>0.20129766600997073</v>
      </c>
      <c r="D223" s="24">
        <v>28</v>
      </c>
      <c r="E223" s="25">
        <v>0.34478512498460778</v>
      </c>
    </row>
    <row r="224" spans="1:5">
      <c r="A224" s="2" t="s">
        <v>204</v>
      </c>
      <c r="B224" s="24">
        <v>2869</v>
      </c>
      <c r="C224" s="25">
        <v>0.26749560156674668</v>
      </c>
      <c r="D224" s="24">
        <v>35</v>
      </c>
      <c r="E224" s="25">
        <v>0.43098140623075976</v>
      </c>
    </row>
    <row r="225" spans="1:5">
      <c r="A225" s="2" t="s">
        <v>205</v>
      </c>
      <c r="B225" s="24">
        <v>3562</v>
      </c>
      <c r="C225" s="25">
        <v>0.33210851613131803</v>
      </c>
      <c r="D225" s="24">
        <v>55</v>
      </c>
      <c r="E225" s="25">
        <v>0.67725649550547962</v>
      </c>
    </row>
    <row r="226" spans="1:5">
      <c r="A226" s="2" t="s">
        <v>206</v>
      </c>
      <c r="B226" s="24">
        <v>7337</v>
      </c>
      <c r="C226" s="25">
        <v>0.68407641292966892</v>
      </c>
      <c r="D226" s="24">
        <v>47</v>
      </c>
      <c r="E226" s="25">
        <v>0.57874645979559169</v>
      </c>
    </row>
    <row r="227" spans="1:5">
      <c r="A227" s="2" t="s">
        <v>207</v>
      </c>
      <c r="B227" s="24">
        <v>3123</v>
      </c>
      <c r="C227" s="25">
        <v>0.2911776799208608</v>
      </c>
      <c r="D227" s="24">
        <v>53</v>
      </c>
      <c r="E227" s="25">
        <v>0.65262898657800761</v>
      </c>
    </row>
    <row r="228" spans="1:5">
      <c r="A228" s="2" t="s">
        <v>208</v>
      </c>
      <c r="B228" s="24">
        <v>1266</v>
      </c>
      <c r="C228" s="25">
        <v>0.1180374456547582</v>
      </c>
      <c r="D228" s="24">
        <v>13</v>
      </c>
      <c r="E228" s="25">
        <v>0.16007880802856791</v>
      </c>
    </row>
    <row r="229" spans="1:5">
      <c r="A229" s="2" t="s">
        <v>209</v>
      </c>
      <c r="B229" s="24">
        <v>3486</v>
      </c>
      <c r="C229" s="25">
        <v>0.32502253993087443</v>
      </c>
      <c r="D229" s="24">
        <v>46</v>
      </c>
      <c r="E229" s="25">
        <v>0.56643270533185563</v>
      </c>
    </row>
    <row r="230" spans="1:5">
      <c r="A230" s="2" t="s">
        <v>210</v>
      </c>
      <c r="B230" s="24">
        <v>1514</v>
      </c>
      <c r="C230" s="25">
        <v>0.14116010483515315</v>
      </c>
      <c r="D230" s="24">
        <v>16</v>
      </c>
      <c r="E230" s="25">
        <v>0.19702007141977587</v>
      </c>
    </row>
    <row r="231" spans="1:5">
      <c r="A231" s="2" t="s">
        <v>211</v>
      </c>
      <c r="B231" s="24">
        <v>1749</v>
      </c>
      <c r="C231" s="25">
        <v>0.16307068913915646</v>
      </c>
      <c r="D231" s="24">
        <v>24</v>
      </c>
      <c r="E231" s="25">
        <v>0.29553010712966382</v>
      </c>
    </row>
    <row r="232" spans="1:5">
      <c r="A232" s="2" t="s">
        <v>212</v>
      </c>
      <c r="B232" s="24">
        <v>2171</v>
      </c>
      <c r="C232" s="25">
        <v>0.20241650435740918</v>
      </c>
      <c r="D232" s="24">
        <v>22</v>
      </c>
      <c r="E232" s="25">
        <v>0.27090259820219187</v>
      </c>
    </row>
    <row r="233" spans="1:5">
      <c r="A233" s="2"/>
      <c r="B233" s="24"/>
      <c r="C233" s="25"/>
      <c r="D233" s="24"/>
      <c r="E233" s="25"/>
    </row>
    <row r="234" spans="1:5" ht="24" customHeight="1">
      <c r="A234" s="12" t="s">
        <v>213</v>
      </c>
      <c r="B234" s="23">
        <v>21552</v>
      </c>
      <c r="C234" s="22">
        <v>2.0094336719994854</v>
      </c>
      <c r="D234" s="23">
        <v>197</v>
      </c>
      <c r="E234" s="22">
        <v>2.4258096293559905</v>
      </c>
    </row>
    <row r="235" spans="1:5">
      <c r="A235" s="2" t="s">
        <v>214</v>
      </c>
      <c r="B235" s="24">
        <v>2189</v>
      </c>
      <c r="C235" s="25">
        <v>0.2040947618785669</v>
      </c>
      <c r="D235" s="24">
        <v>18</v>
      </c>
      <c r="E235" s="25">
        <v>0.22164758034724791</v>
      </c>
    </row>
    <row r="236" spans="1:5">
      <c r="A236" s="2" t="s">
        <v>215</v>
      </c>
      <c r="B236" s="24">
        <v>815</v>
      </c>
      <c r="C236" s="25">
        <v>7.59877710968625E-2</v>
      </c>
      <c r="D236" s="24">
        <v>9</v>
      </c>
      <c r="E236" s="25">
        <v>0.11082379017362395</v>
      </c>
    </row>
    <row r="237" spans="1:5">
      <c r="A237" s="2" t="s">
        <v>216</v>
      </c>
      <c r="B237" s="24">
        <v>1846</v>
      </c>
      <c r="C237" s="25">
        <v>0.17211463244761738</v>
      </c>
      <c r="D237" s="24">
        <v>45</v>
      </c>
      <c r="E237" s="25">
        <v>0.55411895086811969</v>
      </c>
    </row>
    <row r="238" spans="1:5">
      <c r="A238" s="2" t="s">
        <v>217</v>
      </c>
      <c r="B238" s="24">
        <v>1301</v>
      </c>
      <c r="C238" s="25">
        <v>0.12130072416812038</v>
      </c>
      <c r="D238" s="24">
        <v>14</v>
      </c>
      <c r="E238" s="25">
        <v>0.17239256249230389</v>
      </c>
    </row>
    <row r="239" spans="1:5">
      <c r="A239" s="2" t="s">
        <v>218</v>
      </c>
      <c r="B239" s="24">
        <v>3267</v>
      </c>
      <c r="C239" s="25">
        <v>0.30460374009012242</v>
      </c>
      <c r="D239" s="24">
        <v>27</v>
      </c>
      <c r="E239" s="25">
        <v>0.33247137052087183</v>
      </c>
    </row>
    <row r="240" spans="1:5">
      <c r="A240" s="2" t="s">
        <v>219</v>
      </c>
      <c r="B240" s="24">
        <v>9216</v>
      </c>
      <c r="C240" s="25">
        <v>0.85926785083274215</v>
      </c>
      <c r="D240" s="24">
        <v>62</v>
      </c>
      <c r="E240" s="25">
        <v>0.76345277675163159</v>
      </c>
    </row>
    <row r="241" spans="1:5">
      <c r="A241" s="2" t="s">
        <v>220</v>
      </c>
      <c r="B241" s="24">
        <v>1189</v>
      </c>
      <c r="C241" s="25">
        <v>0.11085823292536136</v>
      </c>
      <c r="D241" s="24">
        <v>10</v>
      </c>
      <c r="E241" s="25">
        <v>0.12313754463735993</v>
      </c>
    </row>
    <row r="242" spans="1:5">
      <c r="A242" s="2" t="s">
        <v>245</v>
      </c>
      <c r="B242" s="24">
        <v>819</v>
      </c>
      <c r="C242" s="25">
        <v>7.6360717212675316E-2</v>
      </c>
      <c r="D242" s="24">
        <v>6</v>
      </c>
      <c r="E242" s="25">
        <v>7.3882526782415955E-2</v>
      </c>
    </row>
    <row r="243" spans="1:5">
      <c r="A243" s="2" t="s">
        <v>221</v>
      </c>
      <c r="B243" s="24">
        <v>910</v>
      </c>
      <c r="C243" s="25">
        <v>8.4845241347417027E-2</v>
      </c>
      <c r="D243" s="24">
        <v>6</v>
      </c>
      <c r="E243" s="25">
        <v>7.3882526782415955E-2</v>
      </c>
    </row>
    <row r="244" spans="1:5">
      <c r="A244" s="4"/>
      <c r="B244" s="24"/>
      <c r="C244" s="25"/>
      <c r="D244" s="24"/>
      <c r="E244" s="25"/>
    </row>
    <row r="245" spans="1:5" ht="33.75" customHeight="1">
      <c r="A245" s="147" t="s">
        <v>222</v>
      </c>
      <c r="B245" s="148">
        <v>41092</v>
      </c>
      <c r="C245" s="149">
        <v>3.8312754477451216</v>
      </c>
      <c r="D245" s="148">
        <v>578</v>
      </c>
      <c r="E245" s="149">
        <v>7.1173500800394045</v>
      </c>
    </row>
    <row r="246" spans="1:5">
      <c r="A246" s="1" t="s">
        <v>223</v>
      </c>
      <c r="B246" s="24">
        <v>2056</v>
      </c>
      <c r="C246" s="25">
        <v>0.19169430352779054</v>
      </c>
      <c r="D246" s="24">
        <v>40</v>
      </c>
      <c r="E246" s="25">
        <v>0.49255017854943972</v>
      </c>
    </row>
    <row r="247" spans="1:5">
      <c r="A247" s="1" t="s">
        <v>224</v>
      </c>
      <c r="B247" s="24">
        <v>1448</v>
      </c>
      <c r="C247" s="25">
        <v>0.13500649392424158</v>
      </c>
      <c r="D247" s="24">
        <v>13</v>
      </c>
      <c r="E247" s="25">
        <v>0.16007880802856791</v>
      </c>
    </row>
    <row r="248" spans="1:5">
      <c r="A248" s="1" t="s">
        <v>225</v>
      </c>
      <c r="B248" s="24">
        <v>1690</v>
      </c>
      <c r="C248" s="25">
        <v>0.15756973393091733</v>
      </c>
      <c r="D248" s="24">
        <v>39</v>
      </c>
      <c r="E248" s="25">
        <v>0.48023642408570372</v>
      </c>
    </row>
    <row r="249" spans="1:5">
      <c r="A249" s="1" t="s">
        <v>226</v>
      </c>
      <c r="B249" s="24">
        <v>1406</v>
      </c>
      <c r="C249" s="25">
        <v>0.13109055970820696</v>
      </c>
      <c r="D249" s="24">
        <v>59</v>
      </c>
      <c r="E249" s="25">
        <v>0.72651151336042363</v>
      </c>
    </row>
    <row r="250" spans="1:5">
      <c r="A250" s="1" t="s">
        <v>227</v>
      </c>
      <c r="B250" s="24">
        <v>4751</v>
      </c>
      <c r="C250" s="25">
        <v>0.44296674905667938</v>
      </c>
      <c r="D250" s="24">
        <v>40</v>
      </c>
      <c r="E250" s="25">
        <v>0.49255017854943972</v>
      </c>
    </row>
    <row r="251" spans="1:5">
      <c r="A251" s="1" t="s">
        <v>228</v>
      </c>
      <c r="B251" s="24">
        <v>4004</v>
      </c>
      <c r="C251" s="25">
        <v>0.3733190619286349</v>
      </c>
      <c r="D251" s="24">
        <v>51</v>
      </c>
      <c r="E251" s="25">
        <v>0.6280014776505356</v>
      </c>
    </row>
    <row r="252" spans="1:5">
      <c r="A252" s="1" t="s">
        <v>229</v>
      </c>
      <c r="B252" s="24">
        <v>2142</v>
      </c>
      <c r="C252" s="25">
        <v>0.19971264501776623</v>
      </c>
      <c r="D252" s="24">
        <v>27</v>
      </c>
      <c r="E252" s="25">
        <v>0.33247137052087183</v>
      </c>
    </row>
    <row r="253" spans="1:5">
      <c r="A253" s="1" t="s">
        <v>230</v>
      </c>
      <c r="B253" s="24">
        <v>11408</v>
      </c>
      <c r="C253" s="25">
        <v>1.0636423222981686</v>
      </c>
      <c r="D253" s="24">
        <v>151</v>
      </c>
      <c r="E253" s="25">
        <v>1.8593769240241351</v>
      </c>
    </row>
    <row r="254" spans="1:5">
      <c r="A254" s="1" t="s">
        <v>231</v>
      </c>
      <c r="B254" s="24">
        <v>2020</v>
      </c>
      <c r="C254" s="25">
        <v>0.18833778848547514</v>
      </c>
      <c r="D254" s="24">
        <v>20</v>
      </c>
      <c r="E254" s="25">
        <v>0.24627508927471986</v>
      </c>
    </row>
    <row r="255" spans="1:5">
      <c r="A255" s="1" t="s">
        <v>232</v>
      </c>
      <c r="B255" s="24">
        <v>1919</v>
      </c>
      <c r="C255" s="25">
        <v>0.1789208990612014</v>
      </c>
      <c r="D255" s="24">
        <v>37</v>
      </c>
      <c r="E255" s="25">
        <v>0.45560891515823171</v>
      </c>
    </row>
    <row r="256" spans="1:5">
      <c r="A256" s="1" t="s">
        <v>233</v>
      </c>
      <c r="B256" s="24">
        <v>1710</v>
      </c>
      <c r="C256" s="25">
        <v>0.15943446450998144</v>
      </c>
      <c r="D256" s="24">
        <v>14</v>
      </c>
      <c r="E256" s="25">
        <v>0.17239256249230389</v>
      </c>
    </row>
    <row r="257" spans="1:5">
      <c r="A257" s="5" t="s">
        <v>234</v>
      </c>
      <c r="B257" s="26">
        <v>6538</v>
      </c>
      <c r="C257" s="27">
        <v>0.60958042629605769</v>
      </c>
      <c r="D257" s="28">
        <v>87</v>
      </c>
      <c r="E257" s="27">
        <v>1.0712966383450313</v>
      </c>
    </row>
    <row r="258" spans="1:5">
      <c r="A258" s="7" t="s">
        <v>396</v>
      </c>
      <c r="B258" s="24"/>
      <c r="C258" s="25"/>
      <c r="D258" s="24"/>
      <c r="E258" s="25"/>
    </row>
    <row r="259" spans="1:5">
      <c r="A259" s="7" t="s">
        <v>394</v>
      </c>
    </row>
  </sheetData>
  <mergeCells count="6">
    <mergeCell ref="A2:E2"/>
    <mergeCell ref="A4:A5"/>
    <mergeCell ref="B4:B5"/>
    <mergeCell ref="C4:C5"/>
    <mergeCell ref="D4:D5"/>
    <mergeCell ref="E4:E5"/>
  </mergeCells>
  <pageMargins left="1.3779527559055118" right="0.51181102362204722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workbookViewId="0">
      <pane ySplit="5" topLeftCell="A6" activePane="bottomLeft" state="frozen"/>
      <selection activeCell="K24" sqref="K24"/>
      <selection pane="bottomLeft" activeCell="I12" sqref="I12:I13"/>
    </sheetView>
  </sheetViews>
  <sheetFormatPr defaultRowHeight="15"/>
  <cols>
    <col min="1" max="1" width="28.7109375" customWidth="1"/>
    <col min="2" max="2" width="12.28515625" customWidth="1"/>
    <col min="3" max="3" width="11.140625" customWidth="1"/>
    <col min="4" max="4" width="12" customWidth="1"/>
    <col min="5" max="7" width="11.140625" customWidth="1"/>
    <col min="8" max="8" width="10.5703125" bestFit="1" customWidth="1"/>
  </cols>
  <sheetData>
    <row r="1" spans="1:8" ht="9" customHeight="1"/>
    <row r="2" spans="1:8" ht="27.75" customHeight="1">
      <c r="A2" s="291" t="s">
        <v>342</v>
      </c>
      <c r="B2" s="291"/>
      <c r="C2" s="291"/>
      <c r="D2" s="291"/>
      <c r="E2" s="291"/>
      <c r="F2" s="291"/>
      <c r="G2" s="291"/>
    </row>
    <row r="3" spans="1:8" ht="9.75" customHeight="1"/>
    <row r="4" spans="1:8" ht="15" customHeight="1">
      <c r="A4" s="292" t="s">
        <v>0</v>
      </c>
      <c r="B4" s="313" t="s">
        <v>343</v>
      </c>
      <c r="C4" s="296" t="s">
        <v>318</v>
      </c>
      <c r="D4" s="313" t="s">
        <v>344</v>
      </c>
      <c r="E4" s="296" t="s">
        <v>318</v>
      </c>
      <c r="F4" s="313" t="s">
        <v>345</v>
      </c>
      <c r="G4" s="325" t="s">
        <v>318</v>
      </c>
    </row>
    <row r="5" spans="1:8" ht="35.25" customHeight="1">
      <c r="A5" s="293"/>
      <c r="B5" s="314"/>
      <c r="C5" s="297"/>
      <c r="D5" s="314"/>
      <c r="E5" s="297"/>
      <c r="F5" s="314"/>
      <c r="G5" s="326"/>
    </row>
    <row r="6" spans="1:8" ht="20.25" customHeight="1">
      <c r="A6" s="29" t="s">
        <v>235</v>
      </c>
      <c r="B6" s="37">
        <v>829008</v>
      </c>
      <c r="C6" s="39">
        <v>99.999999999999986</v>
      </c>
      <c r="D6" s="37">
        <v>57089</v>
      </c>
      <c r="E6" s="39">
        <v>100</v>
      </c>
      <c r="F6" s="37">
        <v>194565</v>
      </c>
      <c r="G6" s="39">
        <v>100</v>
      </c>
      <c r="H6" s="166"/>
    </row>
    <row r="7" spans="1:8">
      <c r="A7" s="10"/>
      <c r="B7" s="37"/>
      <c r="C7" s="38"/>
      <c r="D7" s="37"/>
      <c r="E7" s="38"/>
      <c r="F7" s="37"/>
      <c r="G7" s="38"/>
    </row>
    <row r="8" spans="1:8" ht="25.5">
      <c r="A8" s="12" t="s">
        <v>1</v>
      </c>
      <c r="B8" s="23">
        <v>310485</v>
      </c>
      <c r="C8" s="22">
        <v>37.452593943604889</v>
      </c>
      <c r="D8" s="23">
        <v>17185</v>
      </c>
      <c r="E8" s="22">
        <v>30.102121249277442</v>
      </c>
      <c r="F8" s="23">
        <v>15958</v>
      </c>
      <c r="G8" s="22">
        <v>8.2018862590907915</v>
      </c>
      <c r="H8" s="166"/>
    </row>
    <row r="9" spans="1:8">
      <c r="A9" s="1" t="s">
        <v>2</v>
      </c>
      <c r="B9" s="24">
        <v>4183</v>
      </c>
      <c r="C9" s="25">
        <v>0.5045789666685967</v>
      </c>
      <c r="D9" s="24">
        <v>313</v>
      </c>
      <c r="E9" s="25">
        <v>0.54826674140377307</v>
      </c>
      <c r="F9" s="24">
        <v>521</v>
      </c>
      <c r="G9" s="25">
        <v>0.2677768355048441</v>
      </c>
    </row>
    <row r="10" spans="1:8">
      <c r="A10" s="1" t="s">
        <v>3</v>
      </c>
      <c r="B10" s="24">
        <v>26607</v>
      </c>
      <c r="C10" s="25">
        <v>3.2094985814370909</v>
      </c>
      <c r="D10" s="24">
        <v>896</v>
      </c>
      <c r="E10" s="25">
        <v>1.5694792341782129</v>
      </c>
      <c r="F10" s="24">
        <v>431</v>
      </c>
      <c r="G10" s="25">
        <v>0.22151980058078274</v>
      </c>
    </row>
    <row r="11" spans="1:8">
      <c r="A11" s="1" t="s">
        <v>4</v>
      </c>
      <c r="B11" s="24">
        <v>4531</v>
      </c>
      <c r="C11" s="25">
        <v>0.5465568486673229</v>
      </c>
      <c r="D11" s="24">
        <v>156</v>
      </c>
      <c r="E11" s="25">
        <v>0.27325754523638529</v>
      </c>
      <c r="F11" s="24">
        <v>756</v>
      </c>
      <c r="G11" s="25">
        <v>0.38855909336211547</v>
      </c>
    </row>
    <row r="12" spans="1:8">
      <c r="A12" s="1" t="s">
        <v>5</v>
      </c>
      <c r="B12" s="24">
        <v>16649</v>
      </c>
      <c r="C12" s="25">
        <v>2.0083039005654952</v>
      </c>
      <c r="D12" s="24">
        <v>102</v>
      </c>
      <c r="E12" s="25">
        <v>0.17866839496225193</v>
      </c>
      <c r="F12" s="24">
        <v>359</v>
      </c>
      <c r="G12" s="25">
        <v>0.18451417264153366</v>
      </c>
    </row>
    <row r="13" spans="1:8">
      <c r="A13" s="1" t="s">
        <v>6</v>
      </c>
      <c r="B13" s="24">
        <v>3159</v>
      </c>
      <c r="C13" s="25">
        <v>0.38105784262636788</v>
      </c>
      <c r="D13" s="24">
        <v>695</v>
      </c>
      <c r="E13" s="25">
        <v>1.2173973970467167</v>
      </c>
      <c r="F13" s="24">
        <v>1927</v>
      </c>
      <c r="G13" s="25">
        <v>0.99041451442962503</v>
      </c>
    </row>
    <row r="14" spans="1:8">
      <c r="A14" s="1" t="s">
        <v>7</v>
      </c>
      <c r="B14" s="24">
        <v>2560</v>
      </c>
      <c r="C14" s="25">
        <v>0.30880281010557198</v>
      </c>
      <c r="D14" s="24">
        <v>514</v>
      </c>
      <c r="E14" s="25">
        <v>0.90034857853526951</v>
      </c>
      <c r="F14" s="24">
        <v>1127</v>
      </c>
      <c r="G14" s="25">
        <v>0.5792408706601907</v>
      </c>
    </row>
    <row r="15" spans="1:8">
      <c r="A15" s="1" t="s">
        <v>8</v>
      </c>
      <c r="B15" s="24">
        <v>205564</v>
      </c>
      <c r="C15" s="25">
        <v>24.79638314708664</v>
      </c>
      <c r="D15" s="24">
        <v>6795</v>
      </c>
      <c r="E15" s="25">
        <v>11.902468076161782</v>
      </c>
      <c r="F15" s="24">
        <v>897</v>
      </c>
      <c r="G15" s="25">
        <v>0.4610284480764783</v>
      </c>
    </row>
    <row r="16" spans="1:8">
      <c r="A16" s="1" t="s">
        <v>9</v>
      </c>
      <c r="B16" s="24">
        <v>2391</v>
      </c>
      <c r="C16" s="25">
        <v>0.2884169995946963</v>
      </c>
      <c r="D16" s="24">
        <v>355</v>
      </c>
      <c r="E16" s="25">
        <v>0.6218360805058768</v>
      </c>
      <c r="F16" s="24">
        <v>356</v>
      </c>
      <c r="G16" s="25">
        <v>0.18297227147739831</v>
      </c>
    </row>
    <row r="17" spans="1:7">
      <c r="A17" s="1" t="s">
        <v>10</v>
      </c>
      <c r="B17" s="24">
        <v>4274</v>
      </c>
      <c r="C17" s="25">
        <v>0.51555594155906825</v>
      </c>
      <c r="D17" s="24">
        <v>1468</v>
      </c>
      <c r="E17" s="25">
        <v>2.5714235667116259</v>
      </c>
      <c r="F17" s="24">
        <v>580</v>
      </c>
      <c r="G17" s="25">
        <v>0.29810089173283993</v>
      </c>
    </row>
    <row r="18" spans="1:7">
      <c r="A18" s="1" t="s">
        <v>11</v>
      </c>
      <c r="B18" s="24">
        <v>2987</v>
      </c>
      <c r="C18" s="25">
        <v>0.36031015382239978</v>
      </c>
      <c r="D18" s="24">
        <v>528</v>
      </c>
      <c r="E18" s="25">
        <v>0.92487169156930416</v>
      </c>
      <c r="F18" s="24">
        <v>1185</v>
      </c>
      <c r="G18" s="25">
        <v>0.60905095983347468</v>
      </c>
    </row>
    <row r="19" spans="1:7">
      <c r="A19" s="1" t="s">
        <v>12</v>
      </c>
      <c r="B19" s="24">
        <v>328</v>
      </c>
      <c r="C19" s="25">
        <v>3.9565360044776406E-2</v>
      </c>
      <c r="D19" s="24">
        <v>137</v>
      </c>
      <c r="E19" s="25">
        <v>0.23997617754733835</v>
      </c>
      <c r="F19" s="24">
        <v>705</v>
      </c>
      <c r="G19" s="25">
        <v>0.36234677357181405</v>
      </c>
    </row>
    <row r="20" spans="1:7">
      <c r="A20" s="1" t="s">
        <v>13</v>
      </c>
      <c r="B20" s="24">
        <v>27534</v>
      </c>
      <c r="C20" s="25">
        <v>3.3213189740026636</v>
      </c>
      <c r="D20" s="24">
        <v>2113</v>
      </c>
      <c r="E20" s="25">
        <v>3.7012384172082182</v>
      </c>
      <c r="F20" s="24">
        <v>3889</v>
      </c>
      <c r="G20" s="25">
        <v>1.9988178757741628</v>
      </c>
    </row>
    <row r="21" spans="1:7">
      <c r="A21" s="1" t="s">
        <v>14</v>
      </c>
      <c r="B21" s="24">
        <v>9068</v>
      </c>
      <c r="C21" s="25">
        <v>1.0938374539208306</v>
      </c>
      <c r="D21" s="24">
        <v>2366</v>
      </c>
      <c r="E21" s="25">
        <v>4.1444061027518435</v>
      </c>
      <c r="F21" s="24">
        <v>2591</v>
      </c>
      <c r="G21" s="25">
        <v>1.3316886387582556</v>
      </c>
    </row>
    <row r="22" spans="1:7">
      <c r="A22" s="1" t="s">
        <v>15</v>
      </c>
      <c r="B22" s="24">
        <v>650</v>
      </c>
      <c r="C22" s="25">
        <v>7.8406963503367885E-2</v>
      </c>
      <c r="D22" s="24">
        <v>747</v>
      </c>
      <c r="E22" s="25">
        <v>1.3084832454588449</v>
      </c>
      <c r="F22" s="24">
        <v>634</v>
      </c>
      <c r="G22" s="25">
        <v>0.32585511268727674</v>
      </c>
    </row>
    <row r="23" spans="1:7">
      <c r="A23" s="1"/>
      <c r="B23" s="24"/>
      <c r="C23" s="25"/>
      <c r="D23" s="24"/>
      <c r="E23" s="25"/>
      <c r="F23" s="24"/>
      <c r="G23" s="25"/>
    </row>
    <row r="24" spans="1:7" ht="27.75" customHeight="1">
      <c r="A24" s="12" t="s">
        <v>16</v>
      </c>
      <c r="B24" s="23">
        <v>58191</v>
      </c>
      <c r="C24" s="22">
        <v>7.0193532511145849</v>
      </c>
      <c r="D24" s="23">
        <v>3980</v>
      </c>
      <c r="E24" s="22">
        <v>6.9715707053898308</v>
      </c>
      <c r="F24" s="23">
        <v>20049</v>
      </c>
      <c r="G24" s="22">
        <v>10.304525479916737</v>
      </c>
    </row>
    <row r="25" spans="1:7">
      <c r="A25" s="1" t="s">
        <v>17</v>
      </c>
      <c r="B25" s="24">
        <v>2855</v>
      </c>
      <c r="C25" s="25">
        <v>0.34438750892633124</v>
      </c>
      <c r="D25" s="24">
        <v>65</v>
      </c>
      <c r="E25" s="25">
        <v>0.11385731051516054</v>
      </c>
      <c r="F25" s="24">
        <v>766</v>
      </c>
      <c r="G25" s="25">
        <v>0.39369876390923342</v>
      </c>
    </row>
    <row r="26" spans="1:7">
      <c r="A26" s="1" t="s">
        <v>18</v>
      </c>
      <c r="B26" s="24">
        <v>2384</v>
      </c>
      <c r="C26" s="25">
        <v>0.28757261691081387</v>
      </c>
      <c r="D26" s="24">
        <v>687</v>
      </c>
      <c r="E26" s="25">
        <v>1.2033841895986968</v>
      </c>
      <c r="F26" s="24">
        <v>1933</v>
      </c>
      <c r="G26" s="25">
        <v>0.99349831675789591</v>
      </c>
    </row>
    <row r="27" spans="1:7">
      <c r="A27" s="1" t="s">
        <v>19</v>
      </c>
      <c r="B27" s="24">
        <v>3096</v>
      </c>
      <c r="C27" s="25">
        <v>0.37345839847142609</v>
      </c>
      <c r="D27" s="24">
        <v>266</v>
      </c>
      <c r="E27" s="25">
        <v>0.465939147646657</v>
      </c>
      <c r="F27" s="24">
        <v>1860</v>
      </c>
      <c r="G27" s="25">
        <v>0.95597872176393495</v>
      </c>
    </row>
    <row r="28" spans="1:7">
      <c r="A28" s="1" t="s">
        <v>20</v>
      </c>
      <c r="B28" s="24">
        <v>2789</v>
      </c>
      <c r="C28" s="25">
        <v>0.33642618647829697</v>
      </c>
      <c r="D28" s="24">
        <v>963</v>
      </c>
      <c r="E28" s="25">
        <v>1.6868398465553782</v>
      </c>
      <c r="F28" s="24">
        <v>2178</v>
      </c>
      <c r="G28" s="25">
        <v>1.119420245162285</v>
      </c>
    </row>
    <row r="29" spans="1:7">
      <c r="A29" s="1" t="s">
        <v>21</v>
      </c>
      <c r="B29" s="24">
        <v>4330</v>
      </c>
      <c r="C29" s="25">
        <v>0.52231100303012756</v>
      </c>
      <c r="D29" s="24">
        <v>68</v>
      </c>
      <c r="E29" s="25">
        <v>0.11911226330816795</v>
      </c>
      <c r="F29" s="24">
        <v>752</v>
      </c>
      <c r="G29" s="25">
        <v>0.38650322514326835</v>
      </c>
    </row>
    <row r="30" spans="1:7">
      <c r="A30" s="1" t="s">
        <v>22</v>
      </c>
      <c r="B30" s="24">
        <v>1010</v>
      </c>
      <c r="C30" s="25">
        <v>0.12183235867446393</v>
      </c>
      <c r="D30" s="24">
        <v>166</v>
      </c>
      <c r="E30" s="25">
        <v>0.29077405454640998</v>
      </c>
      <c r="F30" s="24">
        <v>219</v>
      </c>
      <c r="G30" s="25">
        <v>0.11255878498188265</v>
      </c>
    </row>
    <row r="31" spans="1:7">
      <c r="A31" s="1" t="s">
        <v>23</v>
      </c>
      <c r="B31" s="24">
        <v>3223</v>
      </c>
      <c r="C31" s="25">
        <v>0.3887779128790072</v>
      </c>
      <c r="D31" s="24">
        <v>99</v>
      </c>
      <c r="E31" s="25">
        <v>0.17341344216924451</v>
      </c>
      <c r="F31" s="24">
        <v>1280</v>
      </c>
      <c r="G31" s="25">
        <v>0.65787783003109501</v>
      </c>
    </row>
    <row r="32" spans="1:7">
      <c r="A32" s="1" t="s">
        <v>24</v>
      </c>
      <c r="B32" s="24">
        <v>1514</v>
      </c>
      <c r="C32" s="25">
        <v>0.18262791191399841</v>
      </c>
      <c r="D32" s="24">
        <v>3</v>
      </c>
      <c r="E32" s="25">
        <v>5.2549527930074091E-3</v>
      </c>
      <c r="F32" s="24">
        <v>583</v>
      </c>
      <c r="G32" s="25">
        <v>0.29964279289697532</v>
      </c>
    </row>
    <row r="33" spans="1:9">
      <c r="A33" s="1" t="s">
        <v>269</v>
      </c>
      <c r="B33" s="24">
        <v>1661</v>
      </c>
      <c r="C33" s="25">
        <v>0.20035994827552933</v>
      </c>
      <c r="D33" s="24">
        <v>17</v>
      </c>
      <c r="E33" s="25">
        <v>2.9778065827041986E-2</v>
      </c>
      <c r="F33" s="24">
        <v>908</v>
      </c>
      <c r="G33" s="25">
        <v>0.46668208567830805</v>
      </c>
    </row>
    <row r="34" spans="1:9">
      <c r="A34" s="1" t="s">
        <v>26</v>
      </c>
      <c r="B34" s="24">
        <v>945</v>
      </c>
      <c r="C34" s="25">
        <v>0.11399166232412715</v>
      </c>
      <c r="D34" s="24">
        <v>7</v>
      </c>
      <c r="E34" s="25">
        <v>1.2261556517017288E-2</v>
      </c>
      <c r="F34" s="24">
        <v>995</v>
      </c>
      <c r="G34" s="25">
        <v>0.51139721943823402</v>
      </c>
    </row>
    <row r="35" spans="1:9">
      <c r="A35" s="1" t="s">
        <v>27</v>
      </c>
      <c r="B35" s="24">
        <v>1675</v>
      </c>
      <c r="C35" s="25">
        <v>0.20204871364329413</v>
      </c>
      <c r="D35" s="24">
        <v>44</v>
      </c>
      <c r="E35" s="25">
        <v>7.7072640964108666E-2</v>
      </c>
      <c r="F35" s="24">
        <v>179</v>
      </c>
      <c r="G35" s="25">
        <v>9.2000102793410934E-2</v>
      </c>
    </row>
    <row r="36" spans="1:9">
      <c r="A36" s="1" t="s">
        <v>28</v>
      </c>
      <c r="B36" s="24">
        <v>1276</v>
      </c>
      <c r="C36" s="25">
        <v>0.15391890066199604</v>
      </c>
      <c r="D36" s="24">
        <v>63</v>
      </c>
      <c r="E36" s="25">
        <v>0.1103540086531556</v>
      </c>
      <c r="F36" s="24">
        <v>1617</v>
      </c>
      <c r="G36" s="25">
        <v>0.83108472746896922</v>
      </c>
    </row>
    <row r="37" spans="1:9">
      <c r="A37" s="1" t="s">
        <v>29</v>
      </c>
      <c r="B37" s="24">
        <v>828</v>
      </c>
      <c r="C37" s="25">
        <v>9.987840889352094E-2</v>
      </c>
      <c r="D37" s="24">
        <v>2</v>
      </c>
      <c r="E37" s="25">
        <v>3.50330186200494E-3</v>
      </c>
      <c r="F37" s="24">
        <v>244</v>
      </c>
      <c r="G37" s="25">
        <v>0.12540796134967749</v>
      </c>
    </row>
    <row r="38" spans="1:9">
      <c r="A38" s="1" t="s">
        <v>30</v>
      </c>
      <c r="B38" s="24">
        <v>15514</v>
      </c>
      <c r="C38" s="25">
        <v>1.8713932796788451</v>
      </c>
      <c r="D38" s="24">
        <v>101</v>
      </c>
      <c r="E38" s="25">
        <v>0.17691674403124943</v>
      </c>
      <c r="F38" s="24">
        <v>637</v>
      </c>
      <c r="G38" s="25">
        <v>0.32739701385141212</v>
      </c>
      <c r="I38" s="167"/>
    </row>
    <row r="39" spans="1:9">
      <c r="A39" s="1" t="s">
        <v>31</v>
      </c>
      <c r="B39" s="24">
        <v>731</v>
      </c>
      <c r="C39" s="25">
        <v>8.8177677416864497E-2</v>
      </c>
      <c r="D39" s="24">
        <v>4</v>
      </c>
      <c r="E39" s="25">
        <v>7.00660372400988E-3</v>
      </c>
      <c r="F39" s="24">
        <v>369</v>
      </c>
      <c r="G39" s="25">
        <v>0.18965384318865161</v>
      </c>
    </row>
    <row r="40" spans="1:9">
      <c r="A40" s="1" t="s">
        <v>32</v>
      </c>
      <c r="B40" s="24">
        <v>1776</v>
      </c>
      <c r="C40" s="25">
        <v>0.21423194951074054</v>
      </c>
      <c r="D40" s="24">
        <v>93</v>
      </c>
      <c r="E40" s="25">
        <v>0.1629035365832297</v>
      </c>
      <c r="F40" s="24">
        <v>877</v>
      </c>
      <c r="G40" s="25">
        <v>0.45074910698224246</v>
      </c>
    </row>
    <row r="41" spans="1:9">
      <c r="A41" s="1" t="s">
        <v>33</v>
      </c>
      <c r="B41" s="24">
        <v>744</v>
      </c>
      <c r="C41" s="25">
        <v>8.9745816686931851E-2</v>
      </c>
      <c r="D41" s="24">
        <v>453</v>
      </c>
      <c r="E41" s="25">
        <v>0.7934978717441189</v>
      </c>
      <c r="F41" s="24">
        <v>519</v>
      </c>
      <c r="G41" s="25">
        <v>0.26674890139542057</v>
      </c>
    </row>
    <row r="42" spans="1:9">
      <c r="A42" s="1" t="s">
        <v>34</v>
      </c>
      <c r="B42" s="24">
        <v>824</v>
      </c>
      <c r="C42" s="25">
        <v>9.9395904502730975E-2</v>
      </c>
      <c r="D42" s="24">
        <v>250</v>
      </c>
      <c r="E42" s="25">
        <v>0.43791273275061748</v>
      </c>
      <c r="F42" s="24">
        <v>351</v>
      </c>
      <c r="G42" s="25">
        <v>0.18040243620383933</v>
      </c>
    </row>
    <row r="43" spans="1:9">
      <c r="A43" s="1" t="s">
        <v>35</v>
      </c>
      <c r="B43" s="24">
        <v>2296</v>
      </c>
      <c r="C43" s="25">
        <v>0.27695752031343485</v>
      </c>
      <c r="D43" s="24">
        <v>127</v>
      </c>
      <c r="E43" s="25">
        <v>0.2224596682373137</v>
      </c>
      <c r="F43" s="24">
        <v>517</v>
      </c>
      <c r="G43" s="25">
        <v>0.26572096728599698</v>
      </c>
    </row>
    <row r="44" spans="1:9">
      <c r="A44" s="1" t="s">
        <v>36</v>
      </c>
      <c r="B44" s="24">
        <v>642</v>
      </c>
      <c r="C44" s="25">
        <v>7.744195472178797E-2</v>
      </c>
      <c r="D44" s="24">
        <v>13</v>
      </c>
      <c r="E44" s="25">
        <v>2.277146210303211E-2</v>
      </c>
      <c r="F44" s="24">
        <v>275</v>
      </c>
      <c r="G44" s="25">
        <v>0.14134094004574307</v>
      </c>
    </row>
    <row r="45" spans="1:9">
      <c r="A45" s="1" t="s">
        <v>37</v>
      </c>
      <c r="B45" s="24">
        <v>694</v>
      </c>
      <c r="C45" s="25">
        <v>8.3714511802057398E-2</v>
      </c>
      <c r="D45" s="24">
        <v>47</v>
      </c>
      <c r="E45" s="25">
        <v>8.2327593757116083E-2</v>
      </c>
      <c r="F45" s="24">
        <v>155</v>
      </c>
      <c r="G45" s="25">
        <v>7.9664893480327917E-2</v>
      </c>
    </row>
    <row r="46" spans="1:9">
      <c r="A46" s="1" t="s">
        <v>38</v>
      </c>
      <c r="B46" s="24">
        <v>967</v>
      </c>
      <c r="C46" s="25">
        <v>0.11664543647347192</v>
      </c>
      <c r="D46" s="24">
        <v>207</v>
      </c>
      <c r="E46" s="25">
        <v>0.36259174271751127</v>
      </c>
      <c r="F46" s="24">
        <v>530</v>
      </c>
      <c r="G46" s="25">
        <v>0.27240253899725025</v>
      </c>
    </row>
    <row r="47" spans="1:9">
      <c r="A47" s="1" t="s">
        <v>39</v>
      </c>
      <c r="B47" s="24">
        <v>819</v>
      </c>
      <c r="C47" s="25">
        <v>9.8792774014243537E-2</v>
      </c>
      <c r="D47" s="24">
        <v>12</v>
      </c>
      <c r="E47" s="25">
        <v>2.1019811172029636E-2</v>
      </c>
      <c r="F47" s="24">
        <v>454</v>
      </c>
      <c r="G47" s="25">
        <v>0.23334104283915402</v>
      </c>
    </row>
    <row r="48" spans="1:9">
      <c r="A48" s="1" t="s">
        <v>40</v>
      </c>
      <c r="B48" s="24">
        <v>5598</v>
      </c>
      <c r="C48" s="25">
        <v>0.67526489491054364</v>
      </c>
      <c r="D48" s="24">
        <v>223</v>
      </c>
      <c r="E48" s="25">
        <v>0.39061815761355079</v>
      </c>
      <c r="F48" s="24">
        <v>1851</v>
      </c>
      <c r="G48" s="25">
        <v>0.95135301827152885</v>
      </c>
    </row>
    <row r="49" spans="1:7">
      <c r="A49" s="1"/>
      <c r="B49" s="24"/>
      <c r="C49" s="25"/>
      <c r="D49" s="24"/>
      <c r="E49" s="25"/>
      <c r="F49" s="24"/>
      <c r="G49" s="25"/>
    </row>
    <row r="50" spans="1:7" ht="26.25" customHeight="1">
      <c r="A50" s="12" t="s">
        <v>41</v>
      </c>
      <c r="B50" s="23">
        <v>180745</v>
      </c>
      <c r="C50" s="22">
        <v>21.802564028332657</v>
      </c>
      <c r="D50" s="23">
        <v>6126</v>
      </c>
      <c r="E50" s="22">
        <v>10.73061360332113</v>
      </c>
      <c r="F50" s="23">
        <v>54483</v>
      </c>
      <c r="G50" s="22">
        <v>28.002467041862616</v>
      </c>
    </row>
    <row r="51" spans="1:7">
      <c r="A51" s="2" t="s">
        <v>42</v>
      </c>
      <c r="B51" s="24">
        <v>6218</v>
      </c>
      <c r="C51" s="25">
        <v>0.75005307548298683</v>
      </c>
      <c r="D51" s="24">
        <v>338</v>
      </c>
      <c r="E51" s="25">
        <v>0.59205801467883479</v>
      </c>
      <c r="F51" s="24">
        <v>1456</v>
      </c>
      <c r="G51" s="25">
        <v>0.74833603166037055</v>
      </c>
    </row>
    <row r="52" spans="1:7">
      <c r="A52" s="2" t="s">
        <v>43</v>
      </c>
      <c r="B52" s="24">
        <v>2484</v>
      </c>
      <c r="C52" s="25">
        <v>0.29963522668056281</v>
      </c>
      <c r="D52" s="24">
        <v>909</v>
      </c>
      <c r="E52" s="25">
        <v>1.592250696281245</v>
      </c>
      <c r="F52" s="24">
        <v>2041</v>
      </c>
      <c r="G52" s="25">
        <v>1.0490067586667695</v>
      </c>
    </row>
    <row r="53" spans="1:7">
      <c r="A53" s="2" t="s">
        <v>44</v>
      </c>
      <c r="B53" s="24">
        <v>7</v>
      </c>
      <c r="C53" s="25">
        <v>8.4438268388242342E-4</v>
      </c>
      <c r="D53" s="24">
        <v>39</v>
      </c>
      <c r="E53" s="25">
        <v>6.8314386309096323E-2</v>
      </c>
      <c r="F53" s="24">
        <v>1519</v>
      </c>
      <c r="G53" s="25">
        <v>0.78071595610721356</v>
      </c>
    </row>
    <row r="54" spans="1:7">
      <c r="A54" s="2" t="s">
        <v>45</v>
      </c>
      <c r="B54" s="24">
        <v>151</v>
      </c>
      <c r="C54" s="25">
        <v>1.8214540752320846E-2</v>
      </c>
      <c r="D54" s="24">
        <v>1</v>
      </c>
      <c r="E54" s="25">
        <v>1.75165093100247E-3</v>
      </c>
      <c r="F54" s="24">
        <v>521</v>
      </c>
      <c r="G54" s="25">
        <v>0.2677768355048441</v>
      </c>
    </row>
    <row r="55" spans="1:7">
      <c r="A55" s="2" t="s">
        <v>46</v>
      </c>
      <c r="B55" s="24">
        <v>2790</v>
      </c>
      <c r="C55" s="25">
        <v>0.33654681257599445</v>
      </c>
      <c r="D55" s="24">
        <v>198</v>
      </c>
      <c r="E55" s="25">
        <v>0.34682688433848902</v>
      </c>
      <c r="F55" s="24">
        <v>923</v>
      </c>
      <c r="G55" s="25">
        <v>0.47439159149898491</v>
      </c>
    </row>
    <row r="56" spans="1:7">
      <c r="A56" s="2" t="s">
        <v>47</v>
      </c>
      <c r="B56" s="24">
        <v>3977</v>
      </c>
      <c r="C56" s="25">
        <v>0.47972999054291393</v>
      </c>
      <c r="D56" s="24">
        <v>1097</v>
      </c>
      <c r="E56" s="25">
        <v>1.9215610713097093</v>
      </c>
      <c r="F56" s="24">
        <v>1271</v>
      </c>
      <c r="G56" s="25">
        <v>0.65325212653868892</v>
      </c>
    </row>
    <row r="57" spans="1:7">
      <c r="A57" s="2" t="s">
        <v>48</v>
      </c>
      <c r="B57" s="24">
        <v>1165</v>
      </c>
      <c r="C57" s="25">
        <v>0.14052940381757473</v>
      </c>
      <c r="D57" s="24">
        <v>44</v>
      </c>
      <c r="E57" s="25">
        <v>7.7072640964108666E-2</v>
      </c>
      <c r="F57" s="24">
        <v>742</v>
      </c>
      <c r="G57" s="25">
        <v>0.3813635545961504</v>
      </c>
    </row>
    <row r="58" spans="1:7">
      <c r="A58" s="2" t="s">
        <v>49</v>
      </c>
      <c r="B58" s="24">
        <v>1994</v>
      </c>
      <c r="C58" s="25">
        <v>0.24052843880879318</v>
      </c>
      <c r="D58" s="24">
        <v>189</v>
      </c>
      <c r="E58" s="25">
        <v>0.33106202595946682</v>
      </c>
      <c r="F58" s="24">
        <v>3238</v>
      </c>
      <c r="G58" s="25">
        <v>1.6642253231567858</v>
      </c>
    </row>
    <row r="59" spans="1:7">
      <c r="A59" s="2" t="s">
        <v>50</v>
      </c>
      <c r="B59" s="24">
        <v>1</v>
      </c>
      <c r="C59" s="25">
        <v>1.2062609769748905E-4</v>
      </c>
      <c r="D59" s="24">
        <v>7</v>
      </c>
      <c r="E59" s="25">
        <v>1.2261556517017288E-2</v>
      </c>
      <c r="F59" s="24">
        <v>1034</v>
      </c>
      <c r="G59" s="25">
        <v>0.53144193457199396</v>
      </c>
    </row>
    <row r="60" spans="1:7">
      <c r="A60" s="2" t="s">
        <v>51</v>
      </c>
      <c r="B60" s="24">
        <v>278</v>
      </c>
      <c r="C60" s="25">
        <v>3.3534055159901953E-2</v>
      </c>
      <c r="D60" s="24">
        <v>128</v>
      </c>
      <c r="E60" s="25">
        <v>0.22421131916831616</v>
      </c>
      <c r="F60" s="24">
        <v>2015</v>
      </c>
      <c r="G60" s="25">
        <v>1.0356436152442627</v>
      </c>
    </row>
    <row r="61" spans="1:7">
      <c r="A61" s="2" t="s">
        <v>52</v>
      </c>
      <c r="B61" s="24">
        <v>1052</v>
      </c>
      <c r="C61" s="25">
        <v>0.12689865477775847</v>
      </c>
      <c r="D61" s="24">
        <v>89</v>
      </c>
      <c r="E61" s="25">
        <v>0.15589693285921979</v>
      </c>
      <c r="F61" s="24">
        <v>492</v>
      </c>
      <c r="G61" s="25">
        <v>0.25287179091820217</v>
      </c>
    </row>
    <row r="62" spans="1:7">
      <c r="A62" s="2" t="s">
        <v>53</v>
      </c>
      <c r="B62" s="24">
        <v>1052</v>
      </c>
      <c r="C62" s="25">
        <v>0.12689865477775847</v>
      </c>
      <c r="D62" s="24">
        <v>12</v>
      </c>
      <c r="E62" s="25">
        <v>2.1019811172029636E-2</v>
      </c>
      <c r="F62" s="24">
        <v>666</v>
      </c>
      <c r="G62" s="25">
        <v>0.34230205843805411</v>
      </c>
    </row>
    <row r="63" spans="1:7">
      <c r="A63" s="2" t="s">
        <v>54</v>
      </c>
      <c r="B63" s="24">
        <v>3546</v>
      </c>
      <c r="C63" s="25">
        <v>0.42774014243529618</v>
      </c>
      <c r="D63" s="24">
        <v>19</v>
      </c>
      <c r="E63" s="25">
        <v>3.328136768904693E-2</v>
      </c>
      <c r="F63" s="24">
        <v>1288</v>
      </c>
      <c r="G63" s="25">
        <v>0.66198956646878937</v>
      </c>
    </row>
    <row r="64" spans="1:7">
      <c r="A64" s="2" t="s">
        <v>55</v>
      </c>
      <c r="B64" s="24">
        <v>1073</v>
      </c>
      <c r="C64" s="25">
        <v>0.12943180282940575</v>
      </c>
      <c r="D64" s="24">
        <v>52</v>
      </c>
      <c r="E64" s="25">
        <v>9.108584841212844E-2</v>
      </c>
      <c r="F64" s="24">
        <v>383</v>
      </c>
      <c r="G64" s="25">
        <v>0.19684938195461671</v>
      </c>
    </row>
    <row r="65" spans="1:7">
      <c r="A65" s="2" t="s">
        <v>56</v>
      </c>
      <c r="B65" s="24">
        <v>109343</v>
      </c>
      <c r="C65" s="25">
        <v>13.189619400536545</v>
      </c>
      <c r="D65" s="24">
        <v>123</v>
      </c>
      <c r="E65" s="25">
        <v>0.21545306451330376</v>
      </c>
      <c r="F65" s="24">
        <v>2386</v>
      </c>
      <c r="G65" s="25">
        <v>1.2263253925423381</v>
      </c>
    </row>
    <row r="66" spans="1:7">
      <c r="A66" s="2" t="s">
        <v>57</v>
      </c>
      <c r="B66" s="24">
        <v>586</v>
      </c>
      <c r="C66" s="25">
        <v>7.0686893250728577E-2</v>
      </c>
      <c r="D66" s="24">
        <v>10</v>
      </c>
      <c r="E66" s="25">
        <v>1.75165093100247E-2</v>
      </c>
      <c r="F66" s="24">
        <v>733</v>
      </c>
      <c r="G66" s="25">
        <v>0.37673785110374425</v>
      </c>
    </row>
    <row r="67" spans="1:7">
      <c r="A67" s="2" t="s">
        <v>58</v>
      </c>
      <c r="B67" s="24">
        <v>6390</v>
      </c>
      <c r="C67" s="25">
        <v>0.77080076428695499</v>
      </c>
      <c r="D67" s="24">
        <v>67</v>
      </c>
      <c r="E67" s="25">
        <v>0.11736061237716548</v>
      </c>
      <c r="F67" s="24">
        <v>2640</v>
      </c>
      <c r="G67" s="25">
        <v>1.3568730244391334</v>
      </c>
    </row>
    <row r="68" spans="1:7">
      <c r="A68" s="2" t="s">
        <v>59</v>
      </c>
      <c r="B68" s="24">
        <v>1505</v>
      </c>
      <c r="C68" s="25">
        <v>0.18154227703472103</v>
      </c>
      <c r="D68" s="24">
        <v>316</v>
      </c>
      <c r="E68" s="25">
        <v>0.55352169419678043</v>
      </c>
      <c r="F68" s="24">
        <v>1427</v>
      </c>
      <c r="G68" s="25">
        <v>0.73343098707372856</v>
      </c>
    </row>
    <row r="69" spans="1:7">
      <c r="A69" s="2" t="s">
        <v>60</v>
      </c>
      <c r="B69" s="24">
        <v>351</v>
      </c>
      <c r="C69" s="25">
        <v>4.2339760291818657E-2</v>
      </c>
      <c r="D69" s="24">
        <v>69</v>
      </c>
      <c r="E69" s="25">
        <v>0.12086391423917042</v>
      </c>
      <c r="F69" s="24">
        <v>1809</v>
      </c>
      <c r="G69" s="25">
        <v>0.92976640197363347</v>
      </c>
    </row>
    <row r="70" spans="1:7">
      <c r="A70" s="2" t="s">
        <v>61</v>
      </c>
      <c r="B70" s="24">
        <v>2479</v>
      </c>
      <c r="C70" s="25">
        <v>0.29903209619207533</v>
      </c>
      <c r="D70" s="24">
        <v>101</v>
      </c>
      <c r="E70" s="25">
        <v>0.17691674403124943</v>
      </c>
      <c r="F70" s="24">
        <v>1901</v>
      </c>
      <c r="G70" s="25">
        <v>0.97705137100711836</v>
      </c>
    </row>
    <row r="71" spans="1:7">
      <c r="A71" s="2" t="s">
        <v>62</v>
      </c>
      <c r="B71" s="24">
        <v>3265</v>
      </c>
      <c r="C71" s="25">
        <v>0.39384420898230177</v>
      </c>
      <c r="D71" s="24">
        <v>578</v>
      </c>
      <c r="E71" s="25">
        <v>1.0124542381194277</v>
      </c>
      <c r="F71" s="24">
        <v>3337</v>
      </c>
      <c r="G71" s="25">
        <v>1.715108061573253</v>
      </c>
    </row>
    <row r="72" spans="1:7">
      <c r="A72" s="2" t="s">
        <v>63</v>
      </c>
      <c r="B72" s="24">
        <v>871</v>
      </c>
      <c r="C72" s="25">
        <v>0.10506533109451296</v>
      </c>
      <c r="D72" s="24">
        <v>42</v>
      </c>
      <c r="E72" s="25">
        <v>7.3569339102103726E-2</v>
      </c>
      <c r="F72" s="24">
        <v>1130</v>
      </c>
      <c r="G72" s="25">
        <v>0.58078277182432603</v>
      </c>
    </row>
    <row r="73" spans="1:7">
      <c r="A73" s="2" t="s">
        <v>64</v>
      </c>
      <c r="B73" s="24">
        <v>1911</v>
      </c>
      <c r="C73" s="25">
        <v>0.23051647269990158</v>
      </c>
      <c r="D73" s="24">
        <v>75</v>
      </c>
      <c r="E73" s="25">
        <v>0.13137381982518523</v>
      </c>
      <c r="F73" s="24">
        <v>1786</v>
      </c>
      <c r="G73" s="25">
        <v>0.91794515971526225</v>
      </c>
    </row>
    <row r="74" spans="1:7">
      <c r="A74" s="2" t="s">
        <v>65</v>
      </c>
      <c r="B74" s="24">
        <v>185</v>
      </c>
      <c r="C74" s="25">
        <v>2.2315828074035472E-2</v>
      </c>
      <c r="D74" s="24">
        <v>213</v>
      </c>
      <c r="E74" s="25">
        <v>0.3731016483035261</v>
      </c>
      <c r="F74" s="24">
        <v>738</v>
      </c>
      <c r="G74" s="25">
        <v>0.37930768637730322</v>
      </c>
    </row>
    <row r="75" spans="1:7">
      <c r="A75" s="2" t="s">
        <v>66</v>
      </c>
      <c r="B75" s="24">
        <v>896</v>
      </c>
      <c r="C75" s="25">
        <v>0.1080809835369502</v>
      </c>
      <c r="D75" s="24">
        <v>2</v>
      </c>
      <c r="E75" s="25">
        <v>3.50330186200494E-3</v>
      </c>
      <c r="F75" s="24">
        <v>547</v>
      </c>
      <c r="G75" s="25">
        <v>0.28113997892735076</v>
      </c>
    </row>
    <row r="76" spans="1:7">
      <c r="A76" s="2" t="s">
        <v>67</v>
      </c>
      <c r="B76" s="24">
        <v>1024</v>
      </c>
      <c r="C76" s="25">
        <v>0.12352112404222879</v>
      </c>
      <c r="D76" s="24">
        <v>361</v>
      </c>
      <c r="E76" s="25">
        <v>0.63234598609189163</v>
      </c>
      <c r="F76" s="24">
        <v>1464</v>
      </c>
      <c r="G76" s="25">
        <v>0.75244776809806491</v>
      </c>
    </row>
    <row r="77" spans="1:7">
      <c r="A77" s="2" t="s">
        <v>68</v>
      </c>
      <c r="B77" s="24">
        <v>563</v>
      </c>
      <c r="C77" s="25">
        <v>6.7912493003686333E-2</v>
      </c>
      <c r="D77" s="24">
        <v>4</v>
      </c>
      <c r="E77" s="25">
        <v>7.00660372400988E-3</v>
      </c>
      <c r="F77" s="24">
        <v>492</v>
      </c>
      <c r="G77" s="25">
        <v>0.25287179091820217</v>
      </c>
    </row>
    <row r="78" spans="1:7">
      <c r="A78" s="2" t="s">
        <v>69</v>
      </c>
      <c r="B78" s="24">
        <v>2806</v>
      </c>
      <c r="C78" s="25">
        <v>0.33847683013915425</v>
      </c>
      <c r="D78" s="24">
        <v>41</v>
      </c>
      <c r="E78" s="25">
        <v>7.1817688171101263E-2</v>
      </c>
      <c r="F78" s="24">
        <v>1931</v>
      </c>
      <c r="G78" s="25">
        <v>0.99247038264847232</v>
      </c>
    </row>
    <row r="79" spans="1:7">
      <c r="A79" s="2" t="s">
        <v>70</v>
      </c>
      <c r="B79" s="24">
        <v>2196</v>
      </c>
      <c r="C79" s="25">
        <v>0.26489491054368597</v>
      </c>
      <c r="D79" s="24">
        <v>73</v>
      </c>
      <c r="E79" s="25">
        <v>0.1278705179631803</v>
      </c>
      <c r="F79" s="24">
        <v>1406</v>
      </c>
      <c r="G79" s="25">
        <v>0.72263767892478092</v>
      </c>
    </row>
    <row r="80" spans="1:7">
      <c r="A80" s="2" t="s">
        <v>71</v>
      </c>
      <c r="B80" s="24">
        <v>8728</v>
      </c>
      <c r="C80" s="25">
        <v>1.0528245807036845</v>
      </c>
      <c r="D80" s="24">
        <v>56</v>
      </c>
      <c r="E80" s="25">
        <v>9.8092452136138306E-2</v>
      </c>
      <c r="F80" s="24">
        <v>3214</v>
      </c>
      <c r="G80" s="25">
        <v>1.6518901138437025</v>
      </c>
    </row>
    <row r="81" spans="1:7">
      <c r="A81" s="2" t="s">
        <v>72</v>
      </c>
      <c r="B81" s="24">
        <v>3845</v>
      </c>
      <c r="C81" s="25">
        <v>0.46380734564684539</v>
      </c>
      <c r="D81" s="24">
        <v>94</v>
      </c>
      <c r="E81" s="25">
        <v>0.16465518751423217</v>
      </c>
      <c r="F81" s="24">
        <v>1062</v>
      </c>
      <c r="G81" s="25">
        <v>0.5458330121039241</v>
      </c>
    </row>
    <row r="82" spans="1:7">
      <c r="A82" s="2" t="s">
        <v>73</v>
      </c>
      <c r="B82" s="24">
        <v>288</v>
      </c>
      <c r="C82" s="25">
        <v>3.474031613687685E-2</v>
      </c>
      <c r="D82" s="24">
        <v>3</v>
      </c>
      <c r="E82" s="25">
        <v>5.2549527930074091E-3</v>
      </c>
      <c r="F82" s="24">
        <v>182</v>
      </c>
      <c r="G82" s="25">
        <v>9.3542003957546319E-2</v>
      </c>
    </row>
    <row r="83" spans="1:7">
      <c r="A83" s="2" t="s">
        <v>74</v>
      </c>
      <c r="B83" s="24">
        <v>0</v>
      </c>
      <c r="C83" s="25">
        <v>0</v>
      </c>
      <c r="D83" s="24">
        <v>22</v>
      </c>
      <c r="E83" s="25">
        <v>3.8536320482054333E-2</v>
      </c>
      <c r="F83" s="24">
        <v>1786</v>
      </c>
      <c r="G83" s="25">
        <v>0.91794515971526225</v>
      </c>
    </row>
    <row r="84" spans="1:7">
      <c r="A84" s="2" t="s">
        <v>75</v>
      </c>
      <c r="B84" s="24">
        <v>401</v>
      </c>
      <c r="C84" s="25">
        <v>4.8371065176693109E-2</v>
      </c>
      <c r="D84" s="24">
        <v>45</v>
      </c>
      <c r="E84" s="25">
        <v>7.8824291895111143E-2</v>
      </c>
      <c r="F84" s="24">
        <v>271</v>
      </c>
      <c r="G84" s="25">
        <v>0.1392850718268959</v>
      </c>
    </row>
    <row r="85" spans="1:7">
      <c r="A85" s="2" t="s">
        <v>76</v>
      </c>
      <c r="B85" s="24">
        <v>1364</v>
      </c>
      <c r="C85" s="25">
        <v>0.16453399725937506</v>
      </c>
      <c r="D85" s="24">
        <v>348</v>
      </c>
      <c r="E85" s="25">
        <v>0.60957452398885947</v>
      </c>
      <c r="F85" s="24">
        <v>1413</v>
      </c>
      <c r="G85" s="25">
        <v>0.72623544830776343</v>
      </c>
    </row>
    <row r="86" spans="1:7">
      <c r="A86" s="2" t="s">
        <v>77</v>
      </c>
      <c r="B86" s="24">
        <v>2812</v>
      </c>
      <c r="C86" s="25">
        <v>0.3392005867253392</v>
      </c>
      <c r="D86" s="24">
        <v>58</v>
      </c>
      <c r="E86" s="25">
        <v>0.10159575399814325</v>
      </c>
      <c r="F86" s="24">
        <v>1069</v>
      </c>
      <c r="G86" s="25">
        <v>0.54943078148690672</v>
      </c>
    </row>
    <row r="87" spans="1:7">
      <c r="A87" s="2" t="s">
        <v>78</v>
      </c>
      <c r="B87" s="24">
        <v>2643</v>
      </c>
      <c r="C87" s="25">
        <v>0.31881477621446358</v>
      </c>
      <c r="D87" s="24">
        <v>170</v>
      </c>
      <c r="E87" s="25">
        <v>0.29778065827041988</v>
      </c>
      <c r="F87" s="24">
        <v>1434</v>
      </c>
      <c r="G87" s="25">
        <v>0.73702875645671118</v>
      </c>
    </row>
    <row r="88" spans="1:7">
      <c r="A88" s="2" t="s">
        <v>79</v>
      </c>
      <c r="B88" s="24">
        <v>1</v>
      </c>
      <c r="C88" s="25">
        <v>1.2062609769748905E-4</v>
      </c>
      <c r="D88" s="24">
        <v>13</v>
      </c>
      <c r="E88" s="25">
        <v>2.277146210303211E-2</v>
      </c>
      <c r="F88" s="24">
        <v>749</v>
      </c>
      <c r="G88" s="25">
        <v>0.38496132397913296</v>
      </c>
    </row>
    <row r="89" spans="1:7">
      <c r="A89" s="2" t="s">
        <v>80</v>
      </c>
      <c r="B89" s="24">
        <v>504</v>
      </c>
      <c r="C89" s="25">
        <v>6.0795553239534478E-2</v>
      </c>
      <c r="D89" s="24">
        <v>120</v>
      </c>
      <c r="E89" s="25">
        <v>0.21019811172029637</v>
      </c>
      <c r="F89" s="24">
        <v>1987</v>
      </c>
      <c r="G89" s="25">
        <v>1.0212525377123325</v>
      </c>
    </row>
    <row r="90" spans="1:7">
      <c r="A90" s="2"/>
      <c r="B90" s="24"/>
      <c r="C90" s="25"/>
      <c r="D90" s="24"/>
      <c r="E90" s="25"/>
      <c r="F90" s="24"/>
      <c r="G90" s="25"/>
    </row>
    <row r="91" spans="1:7" ht="30" customHeight="1">
      <c r="A91" s="12" t="s">
        <v>81</v>
      </c>
      <c r="B91" s="23">
        <v>17468</v>
      </c>
      <c r="C91" s="22">
        <v>2.1070966745797386</v>
      </c>
      <c r="D91" s="23">
        <v>1128</v>
      </c>
      <c r="E91" s="22">
        <v>1.9758622501707859</v>
      </c>
      <c r="F91" s="23">
        <v>12818</v>
      </c>
      <c r="G91" s="22">
        <v>6.5880297072957621</v>
      </c>
    </row>
    <row r="92" spans="1:7">
      <c r="A92" s="15" t="s">
        <v>82</v>
      </c>
      <c r="B92" s="24">
        <v>1</v>
      </c>
      <c r="C92" s="25">
        <v>1.2062609769748905E-4</v>
      </c>
      <c r="D92" s="24">
        <v>1</v>
      </c>
      <c r="E92" s="25">
        <v>1.75165093100247E-3</v>
      </c>
      <c r="F92" s="24">
        <v>1298</v>
      </c>
      <c r="G92" s="25">
        <v>0.66712923701590732</v>
      </c>
    </row>
    <row r="93" spans="1:7">
      <c r="A93" s="2" t="s">
        <v>83</v>
      </c>
      <c r="B93" s="24">
        <v>2349</v>
      </c>
      <c r="C93" s="25">
        <v>0.28335070349140179</v>
      </c>
      <c r="D93" s="24">
        <v>64</v>
      </c>
      <c r="E93" s="25">
        <v>0.11210565958415808</v>
      </c>
      <c r="F93" s="24">
        <v>1778</v>
      </c>
      <c r="G93" s="25">
        <v>0.91383342327756789</v>
      </c>
    </row>
    <row r="94" spans="1:7">
      <c r="A94" s="2" t="s">
        <v>84</v>
      </c>
      <c r="B94" s="24">
        <v>1413</v>
      </c>
      <c r="C94" s="25">
        <v>0.17044467604655203</v>
      </c>
      <c r="D94" s="24">
        <v>20</v>
      </c>
      <c r="E94" s="25">
        <v>3.50330186200494E-2</v>
      </c>
      <c r="F94" s="24">
        <v>594</v>
      </c>
      <c r="G94" s="25">
        <v>0.30529643049880506</v>
      </c>
    </row>
    <row r="95" spans="1:7">
      <c r="A95" s="2" t="s">
        <v>85</v>
      </c>
      <c r="B95" s="24">
        <v>3868</v>
      </c>
      <c r="C95" s="25">
        <v>0.46658174589388768</v>
      </c>
      <c r="D95" s="24">
        <v>78</v>
      </c>
      <c r="E95" s="25">
        <v>0.13662877261819265</v>
      </c>
      <c r="F95" s="24">
        <v>1923</v>
      </c>
      <c r="G95" s="25">
        <v>0.98835864621077785</v>
      </c>
    </row>
    <row r="96" spans="1:7">
      <c r="A96" s="2" t="s">
        <v>86</v>
      </c>
      <c r="B96" s="24">
        <v>408</v>
      </c>
      <c r="C96" s="25">
        <v>4.9215447860575537E-2</v>
      </c>
      <c r="D96" s="24">
        <v>0</v>
      </c>
      <c r="E96" s="25">
        <v>0</v>
      </c>
      <c r="F96" s="24">
        <v>968</v>
      </c>
      <c r="G96" s="25">
        <v>0.49752010896101562</v>
      </c>
    </row>
    <row r="97" spans="1:7">
      <c r="A97" s="2" t="s">
        <v>87</v>
      </c>
      <c r="B97" s="24">
        <v>745</v>
      </c>
      <c r="C97" s="25">
        <v>8.9866442784629338E-2</v>
      </c>
      <c r="D97" s="24">
        <v>32</v>
      </c>
      <c r="E97" s="25">
        <v>5.605282979207904E-2</v>
      </c>
      <c r="F97" s="24">
        <v>183</v>
      </c>
      <c r="G97" s="25">
        <v>9.4055971012258113E-2</v>
      </c>
    </row>
    <row r="98" spans="1:7">
      <c r="A98" s="2" t="s">
        <v>88</v>
      </c>
      <c r="B98" s="24">
        <v>2024</v>
      </c>
      <c r="C98" s="25">
        <v>0.24414722173971784</v>
      </c>
      <c r="D98" s="24">
        <v>701</v>
      </c>
      <c r="E98" s="25">
        <v>1.2279073026327314</v>
      </c>
      <c r="F98" s="24">
        <v>440</v>
      </c>
      <c r="G98" s="25">
        <v>0.2261455040731889</v>
      </c>
    </row>
    <row r="99" spans="1:7">
      <c r="A99" s="2" t="s">
        <v>89</v>
      </c>
      <c r="B99" s="24">
        <v>746</v>
      </c>
      <c r="C99" s="25">
        <v>8.9987068882326826E-2</v>
      </c>
      <c r="D99" s="24">
        <v>29</v>
      </c>
      <c r="E99" s="25">
        <v>5.0797876999071623E-2</v>
      </c>
      <c r="F99" s="24">
        <v>535</v>
      </c>
      <c r="G99" s="25">
        <v>0.27497237427080923</v>
      </c>
    </row>
    <row r="100" spans="1:7">
      <c r="A100" s="2" t="s">
        <v>90</v>
      </c>
      <c r="B100" s="24">
        <v>985</v>
      </c>
      <c r="C100" s="25">
        <v>0.11881670623202671</v>
      </c>
      <c r="D100" s="24">
        <v>43</v>
      </c>
      <c r="E100" s="25">
        <v>7.5320990033106203E-2</v>
      </c>
      <c r="F100" s="24">
        <v>1211</v>
      </c>
      <c r="G100" s="25">
        <v>0.62241410325598134</v>
      </c>
    </row>
    <row r="101" spans="1:7">
      <c r="A101" s="2" t="s">
        <v>91</v>
      </c>
      <c r="B101" s="24">
        <v>3748</v>
      </c>
      <c r="C101" s="25">
        <v>0.45210661417018894</v>
      </c>
      <c r="D101" s="24">
        <v>95</v>
      </c>
      <c r="E101" s="25">
        <v>0.16640683844523463</v>
      </c>
      <c r="F101" s="24">
        <v>1593</v>
      </c>
      <c r="G101" s="25">
        <v>0.81874951815588626</v>
      </c>
    </row>
    <row r="102" spans="1:7">
      <c r="A102" s="2" t="s">
        <v>92</v>
      </c>
      <c r="B102" s="24">
        <v>1181</v>
      </c>
      <c r="C102" s="25">
        <v>0.14245942138073456</v>
      </c>
      <c r="D102" s="24">
        <v>54</v>
      </c>
      <c r="E102" s="25">
        <v>9.4589150274133366E-2</v>
      </c>
      <c r="F102" s="24">
        <v>1387</v>
      </c>
      <c r="G102" s="25">
        <v>0.71287230488525688</v>
      </c>
    </row>
    <row r="103" spans="1:7">
      <c r="A103" s="2" t="s">
        <v>93</v>
      </c>
      <c r="B103" s="24">
        <v>0</v>
      </c>
      <c r="C103" s="25">
        <v>0</v>
      </c>
      <c r="D103" s="24">
        <v>11</v>
      </c>
      <c r="E103" s="25">
        <v>1.9268160241027166E-2</v>
      </c>
      <c r="F103" s="24">
        <v>908</v>
      </c>
      <c r="G103" s="25">
        <v>0.46668208567830805</v>
      </c>
    </row>
    <row r="104" spans="1:7">
      <c r="A104" s="2"/>
      <c r="B104" s="24"/>
      <c r="C104" s="25"/>
      <c r="D104" s="24"/>
      <c r="E104" s="25"/>
      <c r="F104" s="24"/>
      <c r="G104" s="25"/>
    </row>
    <row r="105" spans="1:7" ht="28.5" customHeight="1">
      <c r="A105" s="12" t="s">
        <v>94</v>
      </c>
      <c r="B105" s="23">
        <v>21688</v>
      </c>
      <c r="C105" s="22">
        <v>2.6161388068631424</v>
      </c>
      <c r="D105" s="23">
        <v>2340</v>
      </c>
      <c r="E105" s="22">
        <v>4.0988631785457796</v>
      </c>
      <c r="F105" s="23">
        <v>10855</v>
      </c>
      <c r="G105" s="22">
        <v>5.5791123788965127</v>
      </c>
    </row>
    <row r="106" spans="1:7">
      <c r="A106" s="2" t="s">
        <v>95</v>
      </c>
      <c r="B106" s="24">
        <v>338</v>
      </c>
      <c r="C106" s="25">
        <v>4.0771621021751296E-2</v>
      </c>
      <c r="D106" s="24">
        <v>35</v>
      </c>
      <c r="E106" s="25">
        <v>6.1307782585086443E-2</v>
      </c>
      <c r="F106" s="24">
        <v>263</v>
      </c>
      <c r="G106" s="25">
        <v>0.13517333538920154</v>
      </c>
    </row>
    <row r="107" spans="1:7">
      <c r="A107" s="2" t="s">
        <v>96</v>
      </c>
      <c r="B107" s="24">
        <v>970</v>
      </c>
      <c r="C107" s="25">
        <v>0.11700731476656438</v>
      </c>
      <c r="D107" s="24">
        <v>103</v>
      </c>
      <c r="E107" s="25">
        <v>0.18042004589325439</v>
      </c>
      <c r="F107" s="24">
        <v>784</v>
      </c>
      <c r="G107" s="25">
        <v>0.40295017089404572</v>
      </c>
    </row>
    <row r="108" spans="1:7">
      <c r="A108" s="2" t="s">
        <v>97</v>
      </c>
      <c r="B108" s="24">
        <v>721</v>
      </c>
      <c r="C108" s="25">
        <v>8.6971416439889607E-2</v>
      </c>
      <c r="D108" s="24">
        <v>62</v>
      </c>
      <c r="E108" s="25">
        <v>0.10860235772215313</v>
      </c>
      <c r="F108" s="24">
        <v>408</v>
      </c>
      <c r="G108" s="25">
        <v>0.20969855832241152</v>
      </c>
    </row>
    <row r="109" spans="1:7">
      <c r="A109" s="2" t="s">
        <v>98</v>
      </c>
      <c r="B109" s="24">
        <v>977</v>
      </c>
      <c r="C109" s="25">
        <v>0.1178516974504468</v>
      </c>
      <c r="D109" s="24">
        <v>45</v>
      </c>
      <c r="E109" s="25">
        <v>7.8824291895111143E-2</v>
      </c>
      <c r="F109" s="24">
        <v>456</v>
      </c>
      <c r="G109" s="25">
        <v>0.23436897694857758</v>
      </c>
    </row>
    <row r="110" spans="1:7">
      <c r="A110" s="2" t="s">
        <v>99</v>
      </c>
      <c r="B110" s="24">
        <v>534</v>
      </c>
      <c r="C110" s="25">
        <v>6.4414336170459149E-2</v>
      </c>
      <c r="D110" s="24">
        <v>14</v>
      </c>
      <c r="E110" s="25">
        <v>2.4523113034034576E-2</v>
      </c>
      <c r="F110" s="24">
        <v>40</v>
      </c>
      <c r="G110" s="25">
        <v>2.0558682188471719E-2</v>
      </c>
    </row>
    <row r="111" spans="1:7">
      <c r="A111" s="2" t="s">
        <v>100</v>
      </c>
      <c r="B111" s="24">
        <v>653</v>
      </c>
      <c r="C111" s="25">
        <v>7.8768841796460348E-2</v>
      </c>
      <c r="D111" s="24">
        <v>16</v>
      </c>
      <c r="E111" s="25">
        <v>2.802641489603952E-2</v>
      </c>
      <c r="F111" s="24">
        <v>273</v>
      </c>
      <c r="G111" s="25">
        <v>0.14031300593631948</v>
      </c>
    </row>
    <row r="112" spans="1:7">
      <c r="A112" s="2" t="s">
        <v>101</v>
      </c>
      <c r="B112" s="24">
        <v>6281</v>
      </c>
      <c r="C112" s="25">
        <v>0.75765251963792868</v>
      </c>
      <c r="D112" s="24">
        <v>791</v>
      </c>
      <c r="E112" s="25">
        <v>1.3855558864229536</v>
      </c>
      <c r="F112" s="24">
        <v>2688</v>
      </c>
      <c r="G112" s="25">
        <v>1.3815434430652995</v>
      </c>
    </row>
    <row r="113" spans="1:7">
      <c r="A113" s="2" t="s">
        <v>102</v>
      </c>
      <c r="B113" s="24">
        <v>599</v>
      </c>
      <c r="C113" s="25">
        <v>7.2255032520795945E-2</v>
      </c>
      <c r="D113" s="24">
        <v>92</v>
      </c>
      <c r="E113" s="25">
        <v>0.16115188565222724</v>
      </c>
      <c r="F113" s="24">
        <v>250</v>
      </c>
      <c r="G113" s="25">
        <v>0.12849176367794823</v>
      </c>
    </row>
    <row r="114" spans="1:7">
      <c r="A114" s="2" t="s">
        <v>103</v>
      </c>
      <c r="B114" s="24">
        <v>228</v>
      </c>
      <c r="C114" s="25">
        <v>2.75027502750275E-2</v>
      </c>
      <c r="D114" s="24">
        <v>16</v>
      </c>
      <c r="E114" s="25">
        <v>2.802641489603952E-2</v>
      </c>
      <c r="F114" s="24">
        <v>158</v>
      </c>
      <c r="G114" s="25">
        <v>8.1206794644463287E-2</v>
      </c>
    </row>
    <row r="115" spans="1:7">
      <c r="A115" s="2" t="s">
        <v>104</v>
      </c>
      <c r="B115" s="24">
        <v>740</v>
      </c>
      <c r="C115" s="25">
        <v>8.9263312296141886E-2</v>
      </c>
      <c r="D115" s="24">
        <v>138</v>
      </c>
      <c r="E115" s="25">
        <v>0.24172782847834084</v>
      </c>
      <c r="F115" s="24">
        <v>269</v>
      </c>
      <c r="G115" s="25">
        <v>0.13825713771747231</v>
      </c>
    </row>
    <row r="116" spans="1:7">
      <c r="A116" s="2" t="s">
        <v>105</v>
      </c>
      <c r="B116" s="24">
        <v>0</v>
      </c>
      <c r="C116" s="25">
        <v>0</v>
      </c>
      <c r="D116" s="24">
        <v>17</v>
      </c>
      <c r="E116" s="25">
        <v>2.9778065827041986E-2</v>
      </c>
      <c r="F116" s="24">
        <v>777</v>
      </c>
      <c r="G116" s="25">
        <v>0.39935240151106316</v>
      </c>
    </row>
    <row r="117" spans="1:7">
      <c r="A117" s="2" t="s">
        <v>106</v>
      </c>
      <c r="B117" s="24">
        <v>806</v>
      </c>
      <c r="C117" s="25">
        <v>9.7224634744176169E-2</v>
      </c>
      <c r="D117" s="24">
        <v>98</v>
      </c>
      <c r="E117" s="25">
        <v>0.17166179123824205</v>
      </c>
      <c r="F117" s="24">
        <v>412</v>
      </c>
      <c r="G117" s="25">
        <v>0.21175442654125873</v>
      </c>
    </row>
    <row r="118" spans="1:7">
      <c r="A118" s="2" t="s">
        <v>107</v>
      </c>
      <c r="B118" s="24">
        <v>189</v>
      </c>
      <c r="C118" s="25">
        <v>2.2798332464825429E-2</v>
      </c>
      <c r="D118" s="24">
        <v>208</v>
      </c>
      <c r="E118" s="25">
        <v>0.36434339364851376</v>
      </c>
      <c r="F118" s="24">
        <v>1048</v>
      </c>
      <c r="G118" s="25">
        <v>0.53863747333795908</v>
      </c>
    </row>
    <row r="119" spans="1:7">
      <c r="A119" s="2" t="s">
        <v>108</v>
      </c>
      <c r="B119" s="24">
        <v>547</v>
      </c>
      <c r="C119" s="25">
        <v>6.5982475440526503E-2</v>
      </c>
      <c r="D119" s="24">
        <v>74</v>
      </c>
      <c r="E119" s="25">
        <v>0.12962216889418277</v>
      </c>
      <c r="F119" s="24">
        <v>636</v>
      </c>
      <c r="G119" s="25">
        <v>0.32688304679670033</v>
      </c>
    </row>
    <row r="120" spans="1:7">
      <c r="A120" s="2" t="s">
        <v>109</v>
      </c>
      <c r="B120" s="24">
        <v>697</v>
      </c>
      <c r="C120" s="25">
        <v>8.4076390095149861E-2</v>
      </c>
      <c r="D120" s="24">
        <v>45</v>
      </c>
      <c r="E120" s="25">
        <v>7.8824291895111143E-2</v>
      </c>
      <c r="F120" s="24">
        <v>302</v>
      </c>
      <c r="G120" s="25">
        <v>0.15521805052296148</v>
      </c>
    </row>
    <row r="121" spans="1:7">
      <c r="A121" s="2" t="s">
        <v>110</v>
      </c>
      <c r="B121" s="24">
        <v>2953</v>
      </c>
      <c r="C121" s="25">
        <v>0.35620886650068512</v>
      </c>
      <c r="D121" s="24">
        <v>270</v>
      </c>
      <c r="E121" s="25">
        <v>0.47294575137066686</v>
      </c>
      <c r="F121" s="24">
        <v>875</v>
      </c>
      <c r="G121" s="25">
        <v>0.44972117287281882</v>
      </c>
    </row>
    <row r="122" spans="1:7">
      <c r="A122" s="2" t="s">
        <v>111</v>
      </c>
      <c r="B122" s="24">
        <v>3950</v>
      </c>
      <c r="C122" s="25">
        <v>0.47647308590508175</v>
      </c>
      <c r="D122" s="24">
        <v>284</v>
      </c>
      <c r="E122" s="25">
        <v>0.49746886440470139</v>
      </c>
      <c r="F122" s="24">
        <v>1082</v>
      </c>
      <c r="G122" s="25">
        <v>0.55611235319815999</v>
      </c>
    </row>
    <row r="123" spans="1:7">
      <c r="A123" s="2" t="s">
        <v>112</v>
      </c>
      <c r="B123" s="24">
        <v>505</v>
      </c>
      <c r="C123" s="25">
        <v>6.0916179337231965E-2</v>
      </c>
      <c r="D123" s="24">
        <v>32</v>
      </c>
      <c r="E123" s="25">
        <v>5.605282979207904E-2</v>
      </c>
      <c r="F123" s="24">
        <v>134</v>
      </c>
      <c r="G123" s="25">
        <v>6.8871585331380256E-2</v>
      </c>
    </row>
    <row r="124" spans="1:7">
      <c r="A124" s="2"/>
      <c r="B124" s="24"/>
      <c r="C124" s="25"/>
      <c r="D124" s="24"/>
      <c r="E124" s="25"/>
      <c r="F124" s="24"/>
      <c r="G124" s="25"/>
    </row>
    <row r="125" spans="1:7" ht="27" customHeight="1">
      <c r="A125" s="12" t="s">
        <v>113</v>
      </c>
      <c r="B125" s="23">
        <v>48478</v>
      </c>
      <c r="C125" s="22">
        <v>5.847711964178874</v>
      </c>
      <c r="D125" s="23">
        <v>2517</v>
      </c>
      <c r="E125" s="22">
        <v>4.4089053933332165</v>
      </c>
      <c r="F125" s="23">
        <v>10159</v>
      </c>
      <c r="G125" s="22">
        <v>5.2213913088171049</v>
      </c>
    </row>
    <row r="126" spans="1:7">
      <c r="A126" s="2" t="s">
        <v>114</v>
      </c>
      <c r="B126" s="24">
        <v>245</v>
      </c>
      <c r="C126" s="25">
        <v>2.9553393935884815E-2</v>
      </c>
      <c r="D126" s="24">
        <v>32</v>
      </c>
      <c r="E126" s="25">
        <v>5.605282979207904E-2</v>
      </c>
      <c r="F126" s="24">
        <v>211</v>
      </c>
      <c r="G126" s="25">
        <v>0.10844704854418832</v>
      </c>
    </row>
    <row r="127" spans="1:7">
      <c r="A127" s="2" t="s">
        <v>115</v>
      </c>
      <c r="B127" s="24">
        <v>484</v>
      </c>
      <c r="C127" s="25">
        <v>5.8383031285584697E-2</v>
      </c>
      <c r="D127" s="24">
        <v>118</v>
      </c>
      <c r="E127" s="25">
        <v>0.20669480985829142</v>
      </c>
      <c r="F127" s="24">
        <v>429</v>
      </c>
      <c r="G127" s="25">
        <v>0.22049186647135921</v>
      </c>
    </row>
    <row r="128" spans="1:7">
      <c r="A128" s="2" t="s">
        <v>116</v>
      </c>
      <c r="B128" s="24">
        <v>878</v>
      </c>
      <c r="C128" s="25">
        <v>0.10590971377839539</v>
      </c>
      <c r="D128" s="24">
        <v>118</v>
      </c>
      <c r="E128" s="25">
        <v>0.20669480985829142</v>
      </c>
      <c r="F128" s="24">
        <v>812</v>
      </c>
      <c r="G128" s="25">
        <v>0.41734124842597586</v>
      </c>
    </row>
    <row r="129" spans="1:7">
      <c r="A129" s="2" t="s">
        <v>117</v>
      </c>
      <c r="B129" s="24">
        <v>861</v>
      </c>
      <c r="C129" s="25">
        <v>0.10385907011753806</v>
      </c>
      <c r="D129" s="24">
        <v>110</v>
      </c>
      <c r="E129" s="25">
        <v>0.19268160241027169</v>
      </c>
      <c r="F129" s="24">
        <v>336</v>
      </c>
      <c r="G129" s="25">
        <v>0.17269293038316244</v>
      </c>
    </row>
    <row r="130" spans="1:7">
      <c r="A130" s="2" t="s">
        <v>118</v>
      </c>
      <c r="B130" s="24">
        <v>1451</v>
      </c>
      <c r="C130" s="25">
        <v>0.17502846775905662</v>
      </c>
      <c r="D130" s="24">
        <v>8</v>
      </c>
      <c r="E130" s="25">
        <v>1.401320744801976E-2</v>
      </c>
      <c r="F130" s="24">
        <v>853</v>
      </c>
      <c r="G130" s="25">
        <v>0.43841389766915939</v>
      </c>
    </row>
    <row r="131" spans="1:7">
      <c r="A131" s="2" t="s">
        <v>119</v>
      </c>
      <c r="B131" s="24">
        <v>564</v>
      </c>
      <c r="C131" s="25">
        <v>6.8033119101383821E-2</v>
      </c>
      <c r="D131" s="24">
        <v>81</v>
      </c>
      <c r="E131" s="25">
        <v>0.14188372541120006</v>
      </c>
      <c r="F131" s="24">
        <v>174</v>
      </c>
      <c r="G131" s="25">
        <v>8.9430267519851975E-2</v>
      </c>
    </row>
    <row r="132" spans="1:7">
      <c r="A132" s="2" t="s">
        <v>120</v>
      </c>
      <c r="B132" s="24">
        <v>1388</v>
      </c>
      <c r="C132" s="25">
        <v>0.1674290236041148</v>
      </c>
      <c r="D132" s="24">
        <v>58</v>
      </c>
      <c r="E132" s="25">
        <v>0.10159575399814325</v>
      </c>
      <c r="F132" s="24">
        <v>449</v>
      </c>
      <c r="G132" s="25">
        <v>0.23077120756559508</v>
      </c>
    </row>
    <row r="133" spans="1:7">
      <c r="A133" s="2" t="s">
        <v>121</v>
      </c>
      <c r="B133" s="24">
        <v>730</v>
      </c>
      <c r="C133" s="25">
        <v>8.805705131916701E-2</v>
      </c>
      <c r="D133" s="24">
        <v>189</v>
      </c>
      <c r="E133" s="25">
        <v>0.33106202595946682</v>
      </c>
      <c r="F133" s="24">
        <v>258</v>
      </c>
      <c r="G133" s="25">
        <v>0.13260350011564259</v>
      </c>
    </row>
    <row r="134" spans="1:7">
      <c r="A134" s="2" t="s">
        <v>122</v>
      </c>
      <c r="B134" s="24">
        <v>1398</v>
      </c>
      <c r="C134" s="25">
        <v>0.1686352845810897</v>
      </c>
      <c r="D134" s="24">
        <v>59</v>
      </c>
      <c r="E134" s="25">
        <v>0.10334740492914571</v>
      </c>
      <c r="F134" s="24">
        <v>183</v>
      </c>
      <c r="G134" s="25">
        <v>9.4055971012258113E-2</v>
      </c>
    </row>
    <row r="135" spans="1:7">
      <c r="A135" s="2" t="s">
        <v>123</v>
      </c>
      <c r="B135" s="24">
        <v>1011</v>
      </c>
      <c r="C135" s="25">
        <v>0.12195298477216143</v>
      </c>
      <c r="D135" s="24">
        <v>94</v>
      </c>
      <c r="E135" s="25">
        <v>0.16465518751423217</v>
      </c>
      <c r="F135" s="24">
        <v>569</v>
      </c>
      <c r="G135" s="25">
        <v>0.29244725413101025</v>
      </c>
    </row>
    <row r="136" spans="1:7">
      <c r="A136" s="2" t="s">
        <v>124</v>
      </c>
      <c r="B136" s="24">
        <v>382</v>
      </c>
      <c r="C136" s="25">
        <v>4.6079169320440816E-2</v>
      </c>
      <c r="D136" s="24">
        <v>13</v>
      </c>
      <c r="E136" s="25">
        <v>2.277146210303211E-2</v>
      </c>
      <c r="F136" s="24">
        <v>277</v>
      </c>
      <c r="G136" s="25">
        <v>0.14236887415516666</v>
      </c>
    </row>
    <row r="137" spans="1:7">
      <c r="A137" s="2" t="s">
        <v>125</v>
      </c>
      <c r="B137" s="24">
        <v>27410</v>
      </c>
      <c r="C137" s="25">
        <v>3.3063613378881751</v>
      </c>
      <c r="D137" s="24">
        <v>310</v>
      </c>
      <c r="E137" s="25">
        <v>0.54301178861076571</v>
      </c>
      <c r="F137" s="24">
        <v>1149</v>
      </c>
      <c r="G137" s="25">
        <v>0.59054814586385007</v>
      </c>
    </row>
    <row r="138" spans="1:7">
      <c r="A138" s="3" t="s">
        <v>246</v>
      </c>
      <c r="B138" s="24">
        <v>180</v>
      </c>
      <c r="C138" s="25">
        <v>2.171269758554803E-2</v>
      </c>
      <c r="D138" s="24">
        <v>25</v>
      </c>
      <c r="E138" s="25">
        <v>4.3791273275061743E-2</v>
      </c>
      <c r="F138" s="24">
        <v>225</v>
      </c>
      <c r="G138" s="25">
        <v>0.11564258731015342</v>
      </c>
    </row>
    <row r="139" spans="1:7">
      <c r="A139" s="2" t="s">
        <v>126</v>
      </c>
      <c r="B139" s="24">
        <v>269</v>
      </c>
      <c r="C139" s="25">
        <v>3.244842028062455E-2</v>
      </c>
      <c r="D139" s="24">
        <v>62</v>
      </c>
      <c r="E139" s="25">
        <v>0.10860235772215313</v>
      </c>
      <c r="F139" s="24">
        <v>626</v>
      </c>
      <c r="G139" s="25">
        <v>0.32174337624958238</v>
      </c>
    </row>
    <row r="140" spans="1:7">
      <c r="A140" s="2" t="s">
        <v>127</v>
      </c>
      <c r="B140" s="24">
        <v>3884</v>
      </c>
      <c r="C140" s="25">
        <v>0.46851176345704743</v>
      </c>
      <c r="D140" s="24">
        <v>164</v>
      </c>
      <c r="E140" s="25">
        <v>0.28727075268440505</v>
      </c>
      <c r="F140" s="24">
        <v>305</v>
      </c>
      <c r="G140" s="25">
        <v>0.15675995168709686</v>
      </c>
    </row>
    <row r="141" spans="1:7">
      <c r="A141" s="2" t="s">
        <v>128</v>
      </c>
      <c r="B141" s="24">
        <v>643</v>
      </c>
      <c r="C141" s="25">
        <v>7.7562580819485458E-2</v>
      </c>
      <c r="D141" s="24">
        <v>239</v>
      </c>
      <c r="E141" s="25">
        <v>0.41864457250959031</v>
      </c>
      <c r="F141" s="24">
        <v>382</v>
      </c>
      <c r="G141" s="25">
        <v>0.19633541489990491</v>
      </c>
    </row>
    <row r="142" spans="1:7">
      <c r="A142" s="2" t="s">
        <v>129</v>
      </c>
      <c r="B142" s="24">
        <v>481</v>
      </c>
      <c r="C142" s="25">
        <v>5.8021152992492227E-2</v>
      </c>
      <c r="D142" s="24">
        <v>158</v>
      </c>
      <c r="E142" s="25">
        <v>0.27676084709839022</v>
      </c>
      <c r="F142" s="24">
        <v>659</v>
      </c>
      <c r="G142" s="25">
        <v>0.33870428905507161</v>
      </c>
    </row>
    <row r="143" spans="1:7">
      <c r="A143" s="2" t="s">
        <v>130</v>
      </c>
      <c r="B143" s="24">
        <v>421</v>
      </c>
      <c r="C143" s="25">
        <v>5.078358713064289E-2</v>
      </c>
      <c r="D143" s="24">
        <v>128</v>
      </c>
      <c r="E143" s="25">
        <v>0.22421131916831616</v>
      </c>
      <c r="F143" s="24">
        <v>332</v>
      </c>
      <c r="G143" s="25">
        <v>0.17063706216431529</v>
      </c>
    </row>
    <row r="144" spans="1:7">
      <c r="A144" s="2" t="s">
        <v>131</v>
      </c>
      <c r="B144" s="24">
        <v>755</v>
      </c>
      <c r="C144" s="25">
        <v>9.1072703761604229E-2</v>
      </c>
      <c r="D144" s="24">
        <v>141</v>
      </c>
      <c r="E144" s="25">
        <v>0.24698278127134823</v>
      </c>
      <c r="F144" s="24">
        <v>238</v>
      </c>
      <c r="G144" s="25">
        <v>0.12232415902140673</v>
      </c>
    </row>
    <row r="145" spans="1:7">
      <c r="A145" s="2" t="s">
        <v>132</v>
      </c>
      <c r="B145" s="24">
        <v>1815</v>
      </c>
      <c r="C145" s="25">
        <v>0.21893636732094263</v>
      </c>
      <c r="D145" s="24">
        <v>223</v>
      </c>
      <c r="E145" s="25">
        <v>0.39061815761355079</v>
      </c>
      <c r="F145" s="24">
        <v>308</v>
      </c>
      <c r="G145" s="25">
        <v>0.15830185285123222</v>
      </c>
    </row>
    <row r="146" spans="1:7">
      <c r="A146" s="2" t="s">
        <v>133</v>
      </c>
      <c r="B146" s="24">
        <v>2640</v>
      </c>
      <c r="C146" s="25">
        <v>0.3184528979213711</v>
      </c>
      <c r="D146" s="24">
        <v>145</v>
      </c>
      <c r="E146" s="25">
        <v>0.25398938499535811</v>
      </c>
      <c r="F146" s="24">
        <v>1218</v>
      </c>
      <c r="G146" s="25">
        <v>0.62601187263896385</v>
      </c>
    </row>
    <row r="147" spans="1:7">
      <c r="A147" s="2" t="s">
        <v>134</v>
      </c>
      <c r="B147" s="24">
        <v>588</v>
      </c>
      <c r="C147" s="25">
        <v>7.0928145446123553E-2</v>
      </c>
      <c r="D147" s="24">
        <v>42</v>
      </c>
      <c r="E147" s="25">
        <v>7.3569339102103726E-2</v>
      </c>
      <c r="F147" s="24">
        <v>166</v>
      </c>
      <c r="G147" s="25">
        <v>8.5318531082157645E-2</v>
      </c>
    </row>
    <row r="148" spans="1:7">
      <c r="A148" s="2"/>
      <c r="B148" s="24"/>
      <c r="C148" s="25"/>
      <c r="D148" s="24"/>
      <c r="E148" s="25"/>
      <c r="F148" s="24"/>
      <c r="G148" s="25"/>
    </row>
    <row r="149" spans="1:7" ht="25.5">
      <c r="A149" s="12" t="s">
        <v>135</v>
      </c>
      <c r="B149" s="23">
        <v>27452</v>
      </c>
      <c r="C149" s="22">
        <v>3.3114276339914692</v>
      </c>
      <c r="D149" s="23">
        <v>3193</v>
      </c>
      <c r="E149" s="22">
        <v>5.5930214226908861</v>
      </c>
      <c r="F149" s="23">
        <v>10095</v>
      </c>
      <c r="G149" s="22">
        <v>5.18849741731555</v>
      </c>
    </row>
    <row r="150" spans="1:7">
      <c r="A150" s="2" t="s">
        <v>136</v>
      </c>
      <c r="B150" s="24">
        <v>879</v>
      </c>
      <c r="C150" s="25">
        <v>0.10603033987609287</v>
      </c>
      <c r="D150" s="24">
        <v>148</v>
      </c>
      <c r="E150" s="25">
        <v>0.25924433778836553</v>
      </c>
      <c r="F150" s="24">
        <v>632</v>
      </c>
      <c r="G150" s="25">
        <v>0.32482717857785315</v>
      </c>
    </row>
    <row r="151" spans="1:7">
      <c r="A151" s="2" t="s">
        <v>137</v>
      </c>
      <c r="B151" s="24">
        <v>947</v>
      </c>
      <c r="C151" s="25">
        <v>0.11423291451952214</v>
      </c>
      <c r="D151" s="24">
        <v>166</v>
      </c>
      <c r="E151" s="25">
        <v>0.29077405454640998</v>
      </c>
      <c r="F151" s="24">
        <v>379</v>
      </c>
      <c r="G151" s="25">
        <v>0.19479351373576953</v>
      </c>
    </row>
    <row r="152" spans="1:7">
      <c r="A152" s="2" t="s">
        <v>138</v>
      </c>
      <c r="B152" s="24">
        <v>3272</v>
      </c>
      <c r="C152" s="25">
        <v>0.3946885916661842</v>
      </c>
      <c r="D152" s="24">
        <v>718</v>
      </c>
      <c r="E152" s="25">
        <v>1.2576853684597733</v>
      </c>
      <c r="F152" s="24">
        <v>1122</v>
      </c>
      <c r="G152" s="25">
        <v>0.57667103538663167</v>
      </c>
    </row>
    <row r="153" spans="1:7">
      <c r="A153" s="2" t="s">
        <v>139</v>
      </c>
      <c r="B153" s="24">
        <v>3661</v>
      </c>
      <c r="C153" s="25">
        <v>0.44161214367050744</v>
      </c>
      <c r="D153" s="24">
        <v>39</v>
      </c>
      <c r="E153" s="25">
        <v>6.8314386309096323E-2</v>
      </c>
      <c r="F153" s="24">
        <v>651</v>
      </c>
      <c r="G153" s="25">
        <v>0.33459255261737719</v>
      </c>
    </row>
    <row r="154" spans="1:7">
      <c r="A154" s="2" t="s">
        <v>140</v>
      </c>
      <c r="B154" s="24">
        <v>428</v>
      </c>
      <c r="C154" s="25">
        <v>5.1627969814525311E-2</v>
      </c>
      <c r="D154" s="24">
        <v>73</v>
      </c>
      <c r="E154" s="25">
        <v>0.1278705179631803</v>
      </c>
      <c r="F154" s="24">
        <v>147</v>
      </c>
      <c r="G154" s="25">
        <v>7.5553157042633559E-2</v>
      </c>
    </row>
    <row r="155" spans="1:7">
      <c r="A155" s="2" t="s">
        <v>141</v>
      </c>
      <c r="B155" s="24">
        <v>1185</v>
      </c>
      <c r="C155" s="25">
        <v>0.14294192577152451</v>
      </c>
      <c r="D155" s="24">
        <v>107</v>
      </c>
      <c r="E155" s="25">
        <v>0.18742664961726427</v>
      </c>
      <c r="F155" s="24">
        <v>472</v>
      </c>
      <c r="G155" s="25">
        <v>0.2425924498239663</v>
      </c>
    </row>
    <row r="156" spans="1:7">
      <c r="A156" s="2" t="s">
        <v>142</v>
      </c>
      <c r="B156" s="24">
        <v>1215</v>
      </c>
      <c r="C156" s="25">
        <v>0.14656070870244919</v>
      </c>
      <c r="D156" s="24">
        <v>90</v>
      </c>
      <c r="E156" s="25">
        <v>0.15764858379022229</v>
      </c>
      <c r="F156" s="24">
        <v>457</v>
      </c>
      <c r="G156" s="25">
        <v>0.23488294400328941</v>
      </c>
    </row>
    <row r="157" spans="1:7">
      <c r="A157" s="2" t="s">
        <v>143</v>
      </c>
      <c r="B157" s="24">
        <v>1200</v>
      </c>
      <c r="C157" s="25">
        <v>0.14475131723698684</v>
      </c>
      <c r="D157" s="24">
        <v>137</v>
      </c>
      <c r="E157" s="25">
        <v>0.23997617754733835</v>
      </c>
      <c r="F157" s="24">
        <v>393</v>
      </c>
      <c r="G157" s="25">
        <v>0.20198905250173463</v>
      </c>
    </row>
    <row r="158" spans="1:7">
      <c r="A158" s="2" t="s">
        <v>144</v>
      </c>
      <c r="B158" s="24">
        <v>4880</v>
      </c>
      <c r="C158" s="25">
        <v>0.58865535676374658</v>
      </c>
      <c r="D158" s="24">
        <v>353</v>
      </c>
      <c r="E158" s="25">
        <v>0.61833277864387182</v>
      </c>
      <c r="F158" s="24">
        <v>1191</v>
      </c>
      <c r="G158" s="25">
        <v>0.61213476216174545</v>
      </c>
    </row>
    <row r="159" spans="1:7">
      <c r="A159" s="2" t="s">
        <v>145</v>
      </c>
      <c r="B159" s="24">
        <v>1155</v>
      </c>
      <c r="C159" s="25">
        <v>0.13932314284059985</v>
      </c>
      <c r="D159" s="24">
        <v>161</v>
      </c>
      <c r="E159" s="25">
        <v>0.28201579989139763</v>
      </c>
      <c r="F159" s="24">
        <v>360</v>
      </c>
      <c r="G159" s="25">
        <v>0.18502813969624549</v>
      </c>
    </row>
    <row r="160" spans="1:7">
      <c r="A160" s="2" t="s">
        <v>146</v>
      </c>
      <c r="B160" s="24">
        <v>1101</v>
      </c>
      <c r="C160" s="25">
        <v>0.13280933356493546</v>
      </c>
      <c r="D160" s="24">
        <v>73</v>
      </c>
      <c r="E160" s="25">
        <v>0.1278705179631803</v>
      </c>
      <c r="F160" s="24">
        <v>684</v>
      </c>
      <c r="G160" s="25">
        <v>0.35155346542286642</v>
      </c>
    </row>
    <row r="161" spans="1:7">
      <c r="A161" s="2" t="s">
        <v>147</v>
      </c>
      <c r="B161" s="24">
        <v>746</v>
      </c>
      <c r="C161" s="25">
        <v>8.9987068882326826E-2</v>
      </c>
      <c r="D161" s="24">
        <v>50</v>
      </c>
      <c r="E161" s="25">
        <v>8.7582546550123486E-2</v>
      </c>
      <c r="F161" s="24">
        <v>196</v>
      </c>
      <c r="G161" s="25">
        <v>0.10073754272351143</v>
      </c>
    </row>
    <row r="162" spans="1:7">
      <c r="A162" s="2" t="s">
        <v>148</v>
      </c>
      <c r="B162" s="24">
        <v>3366</v>
      </c>
      <c r="C162" s="25">
        <v>0.40602744484974812</v>
      </c>
      <c r="D162" s="24">
        <v>173</v>
      </c>
      <c r="E162" s="25">
        <v>0.30303561106342725</v>
      </c>
      <c r="F162" s="24">
        <v>1077</v>
      </c>
      <c r="G162" s="25">
        <v>0.55354251792460107</v>
      </c>
    </row>
    <row r="163" spans="1:7">
      <c r="A163" s="2" t="s">
        <v>149</v>
      </c>
      <c r="B163" s="24">
        <v>389</v>
      </c>
      <c r="C163" s="25">
        <v>4.6923552004323243E-2</v>
      </c>
      <c r="D163" s="24">
        <v>189</v>
      </c>
      <c r="E163" s="25">
        <v>0.33106202595946682</v>
      </c>
      <c r="F163" s="24">
        <v>344</v>
      </c>
      <c r="G163" s="25">
        <v>0.17680466682085677</v>
      </c>
    </row>
    <row r="164" spans="1:7">
      <c r="A164" s="2" t="s">
        <v>150</v>
      </c>
      <c r="B164" s="24">
        <v>654</v>
      </c>
      <c r="C164" s="25">
        <v>7.8889467894157836E-2</v>
      </c>
      <c r="D164" s="24">
        <v>352</v>
      </c>
      <c r="E164" s="25">
        <v>0.61658112771286933</v>
      </c>
      <c r="F164" s="24">
        <v>404</v>
      </c>
      <c r="G164" s="25">
        <v>0.20764269010356437</v>
      </c>
    </row>
    <row r="165" spans="1:7">
      <c r="A165" s="2" t="s">
        <v>151</v>
      </c>
      <c r="B165" s="24">
        <v>1181</v>
      </c>
      <c r="C165" s="25">
        <v>0.14245942138073456</v>
      </c>
      <c r="D165" s="24">
        <v>326</v>
      </c>
      <c r="E165" s="25">
        <v>0.57103820350680512</v>
      </c>
      <c r="F165" s="24">
        <v>496</v>
      </c>
      <c r="G165" s="25">
        <v>0.25492765913704929</v>
      </c>
    </row>
    <row r="166" spans="1:7">
      <c r="A166" s="2" t="s">
        <v>152</v>
      </c>
      <c r="B166" s="24">
        <v>669</v>
      </c>
      <c r="C166" s="25">
        <v>8.0698859359620179E-2</v>
      </c>
      <c r="D166" s="24">
        <v>9</v>
      </c>
      <c r="E166" s="25">
        <v>1.5764858379022226E-2</v>
      </c>
      <c r="F166" s="24">
        <v>782</v>
      </c>
      <c r="G166" s="25">
        <v>0.40192223678462208</v>
      </c>
    </row>
    <row r="167" spans="1:7">
      <c r="A167" s="2" t="s">
        <v>153</v>
      </c>
      <c r="B167" s="24">
        <v>524</v>
      </c>
      <c r="C167" s="25">
        <v>6.3208075193484259E-2</v>
      </c>
      <c r="D167" s="24">
        <v>29</v>
      </c>
      <c r="E167" s="25">
        <v>5.0797876999071623E-2</v>
      </c>
      <c r="F167" s="24">
        <v>308</v>
      </c>
      <c r="G167" s="25">
        <v>0.15830185285123222</v>
      </c>
    </row>
    <row r="168" spans="1:7">
      <c r="A168" s="2"/>
      <c r="B168" s="24"/>
      <c r="C168" s="25"/>
      <c r="D168" s="24"/>
      <c r="E168" s="25"/>
      <c r="F168" s="24"/>
      <c r="G168" s="25"/>
    </row>
    <row r="169" spans="1:7" ht="27.75" customHeight="1">
      <c r="A169" s="12" t="s">
        <v>154</v>
      </c>
      <c r="B169" s="23">
        <v>23220</v>
      </c>
      <c r="C169" s="22">
        <v>2.8009379885356953</v>
      </c>
      <c r="D169" s="23">
        <v>1823</v>
      </c>
      <c r="E169" s="22">
        <v>3.1932596472175021</v>
      </c>
      <c r="F169" s="23">
        <v>6038</v>
      </c>
      <c r="G169" s="22">
        <v>3.1033330763498062</v>
      </c>
    </row>
    <row r="170" spans="1:7">
      <c r="A170" s="2" t="s">
        <v>155</v>
      </c>
      <c r="B170" s="24">
        <v>1402</v>
      </c>
      <c r="C170" s="25">
        <v>0.16911778897187962</v>
      </c>
      <c r="D170" s="24">
        <v>61</v>
      </c>
      <c r="E170" s="25">
        <v>0.10685070679115065</v>
      </c>
      <c r="F170" s="24">
        <v>503</v>
      </c>
      <c r="G170" s="25">
        <v>0.25852542852003185</v>
      </c>
    </row>
    <row r="171" spans="1:7">
      <c r="A171" s="2" t="s">
        <v>156</v>
      </c>
      <c r="B171" s="24">
        <v>1030</v>
      </c>
      <c r="C171" s="25">
        <v>0.12424488062841373</v>
      </c>
      <c r="D171" s="24">
        <v>342</v>
      </c>
      <c r="E171" s="25">
        <v>0.59906461840284464</v>
      </c>
      <c r="F171" s="24">
        <v>141</v>
      </c>
      <c r="G171" s="25">
        <v>7.2469354714362819E-2</v>
      </c>
    </row>
    <row r="172" spans="1:7">
      <c r="A172" s="2" t="s">
        <v>157</v>
      </c>
      <c r="B172" s="24">
        <v>2647</v>
      </c>
      <c r="C172" s="25">
        <v>0.31929728060525353</v>
      </c>
      <c r="D172" s="24">
        <v>108</v>
      </c>
      <c r="E172" s="25">
        <v>0.18917830054826673</v>
      </c>
      <c r="F172" s="24">
        <v>874</v>
      </c>
      <c r="G172" s="25">
        <v>0.44920720581810708</v>
      </c>
    </row>
    <row r="173" spans="1:7">
      <c r="A173" s="2" t="s">
        <v>158</v>
      </c>
      <c r="B173" s="24">
        <v>1478</v>
      </c>
      <c r="C173" s="25">
        <v>0.17828537239688882</v>
      </c>
      <c r="D173" s="24">
        <v>116</v>
      </c>
      <c r="E173" s="25">
        <v>0.20319150799628649</v>
      </c>
      <c r="F173" s="24">
        <v>232</v>
      </c>
      <c r="G173" s="25">
        <v>0.11924035669313598</v>
      </c>
    </row>
    <row r="174" spans="1:7">
      <c r="A174" s="2" t="s">
        <v>159</v>
      </c>
      <c r="B174" s="24">
        <v>6290</v>
      </c>
      <c r="C174" s="25">
        <v>0.75873815451720605</v>
      </c>
      <c r="D174" s="24">
        <v>715</v>
      </c>
      <c r="E174" s="25">
        <v>1.2524304156667661</v>
      </c>
      <c r="F174" s="24">
        <v>1222</v>
      </c>
      <c r="G174" s="25">
        <v>0.62806774085781103</v>
      </c>
    </row>
    <row r="175" spans="1:7">
      <c r="A175" s="2" t="s">
        <v>160</v>
      </c>
      <c r="B175" s="24">
        <v>1664</v>
      </c>
      <c r="C175" s="25">
        <v>0.20072182656862175</v>
      </c>
      <c r="D175" s="24">
        <v>72</v>
      </c>
      <c r="E175" s="25">
        <v>0.12611886703217781</v>
      </c>
      <c r="F175" s="24">
        <v>371</v>
      </c>
      <c r="G175" s="25">
        <v>0.1906817772980752</v>
      </c>
    </row>
    <row r="176" spans="1:7">
      <c r="A176" s="2" t="s">
        <v>161</v>
      </c>
      <c r="B176" s="24">
        <v>491</v>
      </c>
      <c r="C176" s="25">
        <v>5.9227413969467124E-2</v>
      </c>
      <c r="D176" s="24">
        <v>80</v>
      </c>
      <c r="E176" s="25">
        <v>0.1401320744801976</v>
      </c>
      <c r="F176" s="24">
        <v>148</v>
      </c>
      <c r="G176" s="25">
        <v>7.6067124097345368E-2</v>
      </c>
    </row>
    <row r="177" spans="1:7">
      <c r="A177" s="2" t="s">
        <v>162</v>
      </c>
      <c r="B177" s="24">
        <v>1111</v>
      </c>
      <c r="C177" s="25">
        <v>0.13401559454191031</v>
      </c>
      <c r="D177" s="24">
        <v>247</v>
      </c>
      <c r="E177" s="25">
        <v>0.43265777995761007</v>
      </c>
      <c r="F177" s="24">
        <v>867</v>
      </c>
      <c r="G177" s="25">
        <v>0.44560943643512452</v>
      </c>
    </row>
    <row r="178" spans="1:7">
      <c r="A178" s="2" t="s">
        <v>163</v>
      </c>
      <c r="B178" s="24">
        <v>7107</v>
      </c>
      <c r="C178" s="25">
        <v>0.85728967633605468</v>
      </c>
      <c r="D178" s="24">
        <v>47</v>
      </c>
      <c r="E178" s="25">
        <v>8.2327593757116083E-2</v>
      </c>
      <c r="F178" s="24">
        <v>1293</v>
      </c>
      <c r="G178" s="25">
        <v>0.66455940174234829</v>
      </c>
    </row>
    <row r="179" spans="1:7">
      <c r="A179" s="2" t="s">
        <v>164</v>
      </c>
      <c r="B179" s="24">
        <v>0</v>
      </c>
      <c r="C179" s="25">
        <v>0</v>
      </c>
      <c r="D179" s="24">
        <v>35</v>
      </c>
      <c r="E179" s="25">
        <v>6.1307782585086443E-2</v>
      </c>
      <c r="F179" s="24">
        <v>387</v>
      </c>
      <c r="G179" s="25">
        <v>0.19890525017346389</v>
      </c>
    </row>
    <row r="180" spans="1:7">
      <c r="A180" s="2"/>
      <c r="B180" s="24"/>
      <c r="C180" s="25"/>
      <c r="D180" s="24"/>
      <c r="E180" s="25"/>
      <c r="F180" s="24"/>
      <c r="G180" s="25"/>
    </row>
    <row r="181" spans="1:7" ht="25.5">
      <c r="A181" s="12" t="s">
        <v>165</v>
      </c>
      <c r="B181" s="23">
        <v>33353</v>
      </c>
      <c r="C181" s="22">
        <v>4.0232422365043519</v>
      </c>
      <c r="D181" s="23">
        <v>4759</v>
      </c>
      <c r="E181" s="22">
        <v>8.3361067806407529</v>
      </c>
      <c r="F181" s="23">
        <v>10094</v>
      </c>
      <c r="G181" s="22">
        <v>5.1879834502608384</v>
      </c>
    </row>
    <row r="182" spans="1:7">
      <c r="A182" s="3" t="s">
        <v>166</v>
      </c>
      <c r="B182" s="24">
        <v>357</v>
      </c>
      <c r="C182" s="25">
        <v>4.306351687800359E-2</v>
      </c>
      <c r="D182" s="24">
        <v>22</v>
      </c>
      <c r="E182" s="25">
        <v>3.8536320482054333E-2</v>
      </c>
      <c r="F182" s="24">
        <v>420</v>
      </c>
      <c r="G182" s="25">
        <v>0.21586616297895306</v>
      </c>
    </row>
    <row r="183" spans="1:7">
      <c r="A183" s="2" t="s">
        <v>167</v>
      </c>
      <c r="B183" s="24">
        <v>473</v>
      </c>
      <c r="C183" s="25">
        <v>5.7056144210912318E-2</v>
      </c>
      <c r="D183" s="24">
        <v>50</v>
      </c>
      <c r="E183" s="25">
        <v>8.7582546550123486E-2</v>
      </c>
      <c r="F183" s="24">
        <v>176</v>
      </c>
      <c r="G183" s="25">
        <v>9.0458201629275564E-2</v>
      </c>
    </row>
    <row r="184" spans="1:7">
      <c r="A184" s="2" t="s">
        <v>168</v>
      </c>
      <c r="B184" s="24">
        <v>2093</v>
      </c>
      <c r="C184" s="25">
        <v>0.25247042248084456</v>
      </c>
      <c r="D184" s="24">
        <v>42</v>
      </c>
      <c r="E184" s="25">
        <v>7.3569339102103726E-2</v>
      </c>
      <c r="F184" s="24">
        <v>666</v>
      </c>
      <c r="G184" s="25">
        <v>0.34230205843805411</v>
      </c>
    </row>
    <row r="185" spans="1:7">
      <c r="A185" s="2" t="s">
        <v>169</v>
      </c>
      <c r="B185" s="24">
        <v>1507</v>
      </c>
      <c r="C185" s="25">
        <v>0.18178352923011598</v>
      </c>
      <c r="D185" s="24">
        <v>425</v>
      </c>
      <c r="E185" s="25">
        <v>0.74445164567604971</v>
      </c>
      <c r="F185" s="24">
        <v>665</v>
      </c>
      <c r="G185" s="25">
        <v>0.34178809138334232</v>
      </c>
    </row>
    <row r="186" spans="1:7">
      <c r="A186" s="2" t="s">
        <v>170</v>
      </c>
      <c r="B186" s="24">
        <v>14017</v>
      </c>
      <c r="C186" s="25">
        <v>1.690816011425704</v>
      </c>
      <c r="D186" s="24">
        <v>908</v>
      </c>
      <c r="E186" s="25">
        <v>1.5904990453502428</v>
      </c>
      <c r="F186" s="24">
        <v>2354</v>
      </c>
      <c r="G186" s="25">
        <v>1.2098784467915606</v>
      </c>
    </row>
    <row r="187" spans="1:7">
      <c r="A187" s="2" t="s">
        <v>171</v>
      </c>
      <c r="B187" s="24">
        <v>419</v>
      </c>
      <c r="C187" s="25">
        <v>5.0542334935247908E-2</v>
      </c>
      <c r="D187" s="24">
        <v>3</v>
      </c>
      <c r="E187" s="25">
        <v>5.2549527930074091E-3</v>
      </c>
      <c r="F187" s="24">
        <v>168</v>
      </c>
      <c r="G187" s="25">
        <v>8.634646519158122E-2</v>
      </c>
    </row>
    <row r="188" spans="1:7">
      <c r="A188" s="2" t="s">
        <v>172</v>
      </c>
      <c r="B188" s="24">
        <v>785</v>
      </c>
      <c r="C188" s="25">
        <v>9.4691486692528901E-2</v>
      </c>
      <c r="D188" s="24">
        <v>80</v>
      </c>
      <c r="E188" s="25">
        <v>0.1401320744801976</v>
      </c>
      <c r="F188" s="24">
        <v>442</v>
      </c>
      <c r="G188" s="25">
        <v>0.22717343818261251</v>
      </c>
    </row>
    <row r="189" spans="1:7">
      <c r="A189" s="2" t="s">
        <v>173</v>
      </c>
      <c r="B189" s="24">
        <v>626</v>
      </c>
      <c r="C189" s="25">
        <v>7.551193715862814E-2</v>
      </c>
      <c r="D189" s="24">
        <v>166</v>
      </c>
      <c r="E189" s="25">
        <v>0.29077405454640998</v>
      </c>
      <c r="F189" s="24">
        <v>199</v>
      </c>
      <c r="G189" s="25">
        <v>0.1022794438876468</v>
      </c>
    </row>
    <row r="190" spans="1:7">
      <c r="A190" s="4" t="s">
        <v>174</v>
      </c>
      <c r="B190" s="24">
        <v>563</v>
      </c>
      <c r="C190" s="25">
        <v>6.7912493003686333E-2</v>
      </c>
      <c r="D190" s="24">
        <v>257</v>
      </c>
      <c r="E190" s="25">
        <v>0.45017428926763475</v>
      </c>
      <c r="F190" s="24">
        <v>367</v>
      </c>
      <c r="G190" s="25">
        <v>0.18862590907922802</v>
      </c>
    </row>
    <row r="191" spans="1:7">
      <c r="A191" s="2" t="s">
        <v>175</v>
      </c>
      <c r="B191" s="24">
        <v>971</v>
      </c>
      <c r="C191" s="25">
        <v>0.11712794086426186</v>
      </c>
      <c r="D191" s="24">
        <v>297</v>
      </c>
      <c r="E191" s="25">
        <v>0.52024032650773355</v>
      </c>
      <c r="F191" s="24">
        <v>396</v>
      </c>
      <c r="G191" s="25">
        <v>0.20353095366587001</v>
      </c>
    </row>
    <row r="192" spans="1:7">
      <c r="A192" s="2" t="s">
        <v>265</v>
      </c>
      <c r="B192" s="24">
        <v>589</v>
      </c>
      <c r="C192" s="25">
        <v>7.1048771543821054E-2</v>
      </c>
      <c r="D192" s="24">
        <v>20</v>
      </c>
      <c r="E192" s="25">
        <v>3.50330186200494E-2</v>
      </c>
      <c r="F192" s="24">
        <v>141</v>
      </c>
      <c r="G192" s="25">
        <v>7.2469354714362819E-2</v>
      </c>
    </row>
    <row r="193" spans="1:7">
      <c r="A193" s="2" t="s">
        <v>176</v>
      </c>
      <c r="B193" s="24">
        <v>2759</v>
      </c>
      <c r="C193" s="25">
        <v>0.33280740354737226</v>
      </c>
      <c r="D193" s="24">
        <v>1191</v>
      </c>
      <c r="E193" s="25">
        <v>2.0862162588239417</v>
      </c>
      <c r="F193" s="24">
        <v>1417</v>
      </c>
      <c r="G193" s="25">
        <v>0.72829131652661061</v>
      </c>
    </row>
    <row r="194" spans="1:7">
      <c r="A194" s="2" t="s">
        <v>177</v>
      </c>
      <c r="B194" s="24">
        <v>3340</v>
      </c>
      <c r="C194" s="25">
        <v>0.40289116630961341</v>
      </c>
      <c r="D194" s="24">
        <v>638</v>
      </c>
      <c r="E194" s="25">
        <v>1.1175532939795758</v>
      </c>
      <c r="F194" s="24">
        <v>1391</v>
      </c>
      <c r="G194" s="25">
        <v>0.71492817310410406</v>
      </c>
    </row>
    <row r="195" spans="1:7">
      <c r="A195" s="2" t="s">
        <v>178</v>
      </c>
      <c r="B195" s="24">
        <v>1537</v>
      </c>
      <c r="C195" s="25">
        <v>0.18540231216104067</v>
      </c>
      <c r="D195" s="24">
        <v>388</v>
      </c>
      <c r="E195" s="25">
        <v>0.67964056122895833</v>
      </c>
      <c r="F195" s="24">
        <v>629</v>
      </c>
      <c r="G195" s="25">
        <v>0.32328527741371782</v>
      </c>
    </row>
    <row r="196" spans="1:7">
      <c r="A196" s="2" t="s">
        <v>179</v>
      </c>
      <c r="B196" s="24">
        <v>3317</v>
      </c>
      <c r="C196" s="25">
        <v>0.40011676606257118</v>
      </c>
      <c r="D196" s="24">
        <v>272</v>
      </c>
      <c r="E196" s="25">
        <v>0.47644905323267178</v>
      </c>
      <c r="F196" s="24">
        <v>663</v>
      </c>
      <c r="G196" s="25">
        <v>0.34076015727391873</v>
      </c>
    </row>
    <row r="197" spans="1:7">
      <c r="A197" s="2"/>
      <c r="B197" s="24"/>
      <c r="C197" s="25"/>
      <c r="D197" s="24"/>
      <c r="E197" s="25"/>
      <c r="F197" s="24"/>
      <c r="G197" s="25"/>
    </row>
    <row r="198" spans="1:7" ht="23.25" customHeight="1">
      <c r="A198" s="12" t="s">
        <v>180</v>
      </c>
      <c r="B198" s="23">
        <v>23869</v>
      </c>
      <c r="C198" s="22">
        <v>2.8792243259413661</v>
      </c>
      <c r="D198" s="23">
        <v>1681</v>
      </c>
      <c r="E198" s="22">
        <v>2.944525215015152</v>
      </c>
      <c r="F198" s="23">
        <v>4316</v>
      </c>
      <c r="G198" s="22">
        <v>2.2182818081360982</v>
      </c>
    </row>
    <row r="199" spans="1:7">
      <c r="A199" s="2" t="s">
        <v>181</v>
      </c>
      <c r="B199" s="24">
        <v>329</v>
      </c>
      <c r="C199" s="25">
        <v>3.9685986142473893E-2</v>
      </c>
      <c r="D199" s="24">
        <v>58</v>
      </c>
      <c r="E199" s="25">
        <v>0.10159575399814325</v>
      </c>
      <c r="F199" s="24">
        <v>338</v>
      </c>
      <c r="G199" s="25">
        <v>0.17372086449258603</v>
      </c>
    </row>
    <row r="200" spans="1:7">
      <c r="A200" s="2" t="s">
        <v>182</v>
      </c>
      <c r="B200" s="24">
        <v>1582</v>
      </c>
      <c r="C200" s="25">
        <v>0.19083048655742768</v>
      </c>
      <c r="D200" s="24">
        <v>43</v>
      </c>
      <c r="E200" s="25">
        <v>7.5320990033106203E-2</v>
      </c>
      <c r="F200" s="24">
        <v>129</v>
      </c>
      <c r="G200" s="25">
        <v>6.6301750057821296E-2</v>
      </c>
    </row>
    <row r="201" spans="1:7">
      <c r="A201" s="2" t="s">
        <v>183</v>
      </c>
      <c r="B201" s="24">
        <v>941</v>
      </c>
      <c r="C201" s="25">
        <v>0.1135091579333372</v>
      </c>
      <c r="D201" s="24">
        <v>124</v>
      </c>
      <c r="E201" s="25">
        <v>0.21720471544430625</v>
      </c>
      <c r="F201" s="24">
        <v>1045</v>
      </c>
      <c r="G201" s="25">
        <v>0.53709557217382364</v>
      </c>
    </row>
    <row r="202" spans="1:7">
      <c r="A202" s="2" t="s">
        <v>184</v>
      </c>
      <c r="B202" s="24">
        <v>1390</v>
      </c>
      <c r="C202" s="25">
        <v>0.1676702757995098</v>
      </c>
      <c r="D202" s="24">
        <v>255</v>
      </c>
      <c r="E202" s="25">
        <v>0.44667098740562977</v>
      </c>
      <c r="F202" s="24">
        <v>249</v>
      </c>
      <c r="G202" s="25">
        <v>0.12797779662323644</v>
      </c>
    </row>
    <row r="203" spans="1:7">
      <c r="A203" s="2" t="s">
        <v>185</v>
      </c>
      <c r="B203" s="24">
        <v>778</v>
      </c>
      <c r="C203" s="25">
        <v>9.3847104008646487E-2</v>
      </c>
      <c r="D203" s="24">
        <v>112</v>
      </c>
      <c r="E203" s="25">
        <v>0.19618490427227661</v>
      </c>
      <c r="F203" s="24">
        <v>114</v>
      </c>
      <c r="G203" s="25">
        <v>5.8592244237144396E-2</v>
      </c>
    </row>
    <row r="204" spans="1:7">
      <c r="A204" s="2" t="s">
        <v>186</v>
      </c>
      <c r="B204" s="24">
        <v>1227</v>
      </c>
      <c r="C204" s="25">
        <v>0.14800822187481905</v>
      </c>
      <c r="D204" s="24">
        <v>222</v>
      </c>
      <c r="E204" s="25">
        <v>0.3888665066825483</v>
      </c>
      <c r="F204" s="24">
        <v>772</v>
      </c>
      <c r="G204" s="25">
        <v>0.39678256623750413</v>
      </c>
    </row>
    <row r="205" spans="1:7">
      <c r="A205" s="2" t="s">
        <v>187</v>
      </c>
      <c r="B205" s="24">
        <v>16704</v>
      </c>
      <c r="C205" s="25">
        <v>2.0149383359388571</v>
      </c>
      <c r="D205" s="24">
        <v>800</v>
      </c>
      <c r="E205" s="25">
        <v>1.4013207448019758</v>
      </c>
      <c r="F205" s="24">
        <v>1238</v>
      </c>
      <c r="G205" s="25">
        <v>0.63629121373319975</v>
      </c>
    </row>
    <row r="206" spans="1:7">
      <c r="A206" s="2" t="s">
        <v>188</v>
      </c>
      <c r="B206" s="24">
        <v>918</v>
      </c>
      <c r="C206" s="25">
        <v>0.11073475768629494</v>
      </c>
      <c r="D206" s="24">
        <v>67</v>
      </c>
      <c r="E206" s="25">
        <v>0.11736061237716548</v>
      </c>
      <c r="F206" s="24">
        <v>431</v>
      </c>
      <c r="G206" s="25">
        <v>0.22151980058078274</v>
      </c>
    </row>
    <row r="207" spans="1:7">
      <c r="A207" s="2"/>
      <c r="B207" s="24"/>
      <c r="C207" s="25"/>
      <c r="D207" s="24"/>
      <c r="E207" s="25"/>
      <c r="F207" s="24"/>
      <c r="G207" s="25"/>
    </row>
    <row r="208" spans="1:7" ht="25.5">
      <c r="A208" s="12" t="s">
        <v>189</v>
      </c>
      <c r="B208" s="23">
        <v>12990</v>
      </c>
      <c r="C208" s="22">
        <v>1.5669330090903828</v>
      </c>
      <c r="D208" s="23">
        <v>1694</v>
      </c>
      <c r="E208" s="22">
        <v>2.9672966771181839</v>
      </c>
      <c r="F208" s="23">
        <v>7335</v>
      </c>
      <c r="G208" s="22">
        <v>3.7699483463110015</v>
      </c>
    </row>
    <row r="209" spans="1:7">
      <c r="A209" s="2" t="s">
        <v>190</v>
      </c>
      <c r="B209" s="24">
        <v>1452</v>
      </c>
      <c r="C209" s="25">
        <v>0.17514909385675409</v>
      </c>
      <c r="D209" s="24">
        <v>159</v>
      </c>
      <c r="E209" s="25">
        <v>0.27851249802939271</v>
      </c>
      <c r="F209" s="24">
        <v>948</v>
      </c>
      <c r="G209" s="25">
        <v>0.48724076786677978</v>
      </c>
    </row>
    <row r="210" spans="1:7">
      <c r="A210" s="2" t="s">
        <v>191</v>
      </c>
      <c r="B210" s="24">
        <v>1470</v>
      </c>
      <c r="C210" s="25">
        <v>0.1773203636153089</v>
      </c>
      <c r="D210" s="24">
        <v>256</v>
      </c>
      <c r="E210" s="25">
        <v>0.44842263833663232</v>
      </c>
      <c r="F210" s="24">
        <v>1180</v>
      </c>
      <c r="G210" s="25">
        <v>0.60648112455991576</v>
      </c>
    </row>
    <row r="211" spans="1:7">
      <c r="A211" s="2" t="s">
        <v>192</v>
      </c>
      <c r="B211" s="24">
        <v>1706</v>
      </c>
      <c r="C211" s="25">
        <v>0.20578812267191632</v>
      </c>
      <c r="D211" s="24">
        <v>138</v>
      </c>
      <c r="E211" s="25">
        <v>0.24172782847834084</v>
      </c>
      <c r="F211" s="24">
        <v>871</v>
      </c>
      <c r="G211" s="25">
        <v>0.4476653046539717</v>
      </c>
    </row>
    <row r="212" spans="1:7">
      <c r="A212" s="2" t="s">
        <v>193</v>
      </c>
      <c r="B212" s="24">
        <v>1701</v>
      </c>
      <c r="C212" s="25">
        <v>0.20518499218342887</v>
      </c>
      <c r="D212" s="24">
        <v>328</v>
      </c>
      <c r="E212" s="25">
        <v>0.5745415053688101</v>
      </c>
      <c r="F212" s="24">
        <v>900</v>
      </c>
      <c r="G212" s="25">
        <v>0.46257034924061369</v>
      </c>
    </row>
    <row r="213" spans="1:7">
      <c r="A213" s="2" t="s">
        <v>194</v>
      </c>
      <c r="B213" s="24">
        <v>4454</v>
      </c>
      <c r="C213" s="25">
        <v>0.53726863914461631</v>
      </c>
      <c r="D213" s="24">
        <v>236</v>
      </c>
      <c r="E213" s="25">
        <v>0.41338961971658283</v>
      </c>
      <c r="F213" s="24">
        <v>1326</v>
      </c>
      <c r="G213" s="25">
        <v>0.68152031454783746</v>
      </c>
    </row>
    <row r="214" spans="1:7">
      <c r="A214" s="2" t="s">
        <v>195</v>
      </c>
      <c r="B214" s="24">
        <v>176</v>
      </c>
      <c r="C214" s="25">
        <v>2.1230193194758072E-2</v>
      </c>
      <c r="D214" s="24">
        <v>366</v>
      </c>
      <c r="E214" s="25">
        <v>0.64110424074690398</v>
      </c>
      <c r="F214" s="24">
        <v>556</v>
      </c>
      <c r="G214" s="25">
        <v>0.28576568241975686</v>
      </c>
    </row>
    <row r="215" spans="1:7">
      <c r="A215" s="2" t="s">
        <v>196</v>
      </c>
      <c r="B215" s="24">
        <v>2031</v>
      </c>
      <c r="C215" s="25">
        <v>0.24499160442360024</v>
      </c>
      <c r="D215" s="24">
        <v>211</v>
      </c>
      <c r="E215" s="25">
        <v>0.36959834644152117</v>
      </c>
      <c r="F215" s="24">
        <v>1554</v>
      </c>
      <c r="G215" s="25">
        <v>0.79870480302212632</v>
      </c>
    </row>
    <row r="216" spans="1:7">
      <c r="A216" s="2"/>
      <c r="B216" s="24"/>
      <c r="C216" s="25"/>
      <c r="D216" s="24"/>
      <c r="E216" s="25"/>
      <c r="F216" s="24"/>
      <c r="G216" s="25"/>
    </row>
    <row r="217" spans="1:7" ht="25.5">
      <c r="A217" s="12" t="s">
        <v>197</v>
      </c>
      <c r="B217" s="23">
        <v>29496</v>
      </c>
      <c r="C217" s="22">
        <v>3.5579873776851367</v>
      </c>
      <c r="D217" s="23">
        <v>4702</v>
      </c>
      <c r="E217" s="22">
        <v>8.2362626775736132</v>
      </c>
      <c r="F217" s="23">
        <v>16480</v>
      </c>
      <c r="G217" s="22">
        <v>8.4701770616503484</v>
      </c>
    </row>
    <row r="218" spans="1:7">
      <c r="A218" s="2" t="s">
        <v>198</v>
      </c>
      <c r="B218" s="24">
        <v>1333</v>
      </c>
      <c r="C218" s="25">
        <v>0.16079458823075291</v>
      </c>
      <c r="D218" s="24">
        <v>11</v>
      </c>
      <c r="E218" s="25">
        <v>1.9268160241027166E-2</v>
      </c>
      <c r="F218" s="24">
        <v>359</v>
      </c>
      <c r="G218" s="25">
        <v>0.18451417264153366</v>
      </c>
    </row>
    <row r="219" spans="1:7">
      <c r="A219" s="2" t="s">
        <v>199</v>
      </c>
      <c r="B219" s="24">
        <v>2261</v>
      </c>
      <c r="C219" s="25">
        <v>0.27273560689402276</v>
      </c>
      <c r="D219" s="24">
        <v>62</v>
      </c>
      <c r="E219" s="25">
        <v>0.10860235772215313</v>
      </c>
      <c r="F219" s="24">
        <v>1547</v>
      </c>
      <c r="G219" s="25">
        <v>0.7951070336391437</v>
      </c>
    </row>
    <row r="220" spans="1:7">
      <c r="A220" s="2" t="s">
        <v>200</v>
      </c>
      <c r="B220" s="24">
        <v>3537</v>
      </c>
      <c r="C220" s="25">
        <v>0.42665450755601875</v>
      </c>
      <c r="D220" s="24">
        <v>130</v>
      </c>
      <c r="E220" s="25">
        <v>0.22771462103032108</v>
      </c>
      <c r="F220" s="24">
        <v>1563</v>
      </c>
      <c r="G220" s="25">
        <v>0.80333050651453242</v>
      </c>
    </row>
    <row r="221" spans="1:7">
      <c r="A221" s="2" t="s">
        <v>201</v>
      </c>
      <c r="B221" s="24">
        <v>5231</v>
      </c>
      <c r="C221" s="25">
        <v>0.63099511705556521</v>
      </c>
      <c r="D221" s="24">
        <v>462</v>
      </c>
      <c r="E221" s="25">
        <v>0.80926273012314109</v>
      </c>
      <c r="F221" s="24">
        <v>1772</v>
      </c>
      <c r="G221" s="25">
        <v>0.91074962094929712</v>
      </c>
    </row>
    <row r="222" spans="1:7">
      <c r="A222" s="2" t="s">
        <v>202</v>
      </c>
      <c r="B222" s="24">
        <v>1584</v>
      </c>
      <c r="C222" s="25">
        <v>0.19107173875282266</v>
      </c>
      <c r="D222" s="24">
        <v>39</v>
      </c>
      <c r="E222" s="25">
        <v>6.8314386309096323E-2</v>
      </c>
      <c r="F222" s="24">
        <v>1212</v>
      </c>
      <c r="G222" s="25">
        <v>0.62292807031069308</v>
      </c>
    </row>
    <row r="223" spans="1:7">
      <c r="A223" s="2" t="s">
        <v>203</v>
      </c>
      <c r="B223" s="24">
        <v>1797</v>
      </c>
      <c r="C223" s="25">
        <v>0.21676509756238782</v>
      </c>
      <c r="D223" s="24">
        <v>23</v>
      </c>
      <c r="E223" s="25">
        <v>4.028797141305681E-2</v>
      </c>
      <c r="F223" s="24">
        <v>367</v>
      </c>
      <c r="G223" s="25">
        <v>0.18862590907922802</v>
      </c>
    </row>
    <row r="224" spans="1:7">
      <c r="A224" s="2" t="s">
        <v>204</v>
      </c>
      <c r="B224" s="24">
        <v>2119</v>
      </c>
      <c r="C224" s="25">
        <v>0.25560670102097932</v>
      </c>
      <c r="D224" s="24">
        <v>100</v>
      </c>
      <c r="E224" s="25">
        <v>0.17516509310024697</v>
      </c>
      <c r="F224" s="24">
        <v>685</v>
      </c>
      <c r="G224" s="25">
        <v>0.35206743247757821</v>
      </c>
    </row>
    <row r="225" spans="1:7">
      <c r="A225" s="2" t="s">
        <v>205</v>
      </c>
      <c r="B225" s="24">
        <v>1007</v>
      </c>
      <c r="C225" s="25">
        <v>0.12147048038137147</v>
      </c>
      <c r="D225" s="24">
        <v>203</v>
      </c>
      <c r="E225" s="25">
        <v>0.35558513899350136</v>
      </c>
      <c r="F225" s="24">
        <v>2407</v>
      </c>
      <c r="G225" s="25">
        <v>1.2371187006912856</v>
      </c>
    </row>
    <row r="226" spans="1:7">
      <c r="A226" s="2" t="s">
        <v>206</v>
      </c>
      <c r="B226" s="24">
        <v>3610</v>
      </c>
      <c r="C226" s="25">
        <v>0.43546021268793544</v>
      </c>
      <c r="D226" s="24">
        <v>2494</v>
      </c>
      <c r="E226" s="25">
        <v>4.3686174219201597</v>
      </c>
      <c r="F226" s="24">
        <v>1280</v>
      </c>
      <c r="G226" s="25">
        <v>0.65787783003109501</v>
      </c>
    </row>
    <row r="227" spans="1:7">
      <c r="A227" s="2" t="s">
        <v>207</v>
      </c>
      <c r="B227" s="24">
        <v>2093</v>
      </c>
      <c r="C227" s="25">
        <v>0.25247042248084456</v>
      </c>
      <c r="D227" s="24">
        <v>121</v>
      </c>
      <c r="E227" s="25">
        <v>0.21194976265129883</v>
      </c>
      <c r="F227" s="24">
        <v>962</v>
      </c>
      <c r="G227" s="25">
        <v>0.49443630663274479</v>
      </c>
    </row>
    <row r="228" spans="1:7">
      <c r="A228" s="2" t="s">
        <v>208</v>
      </c>
      <c r="B228" s="24">
        <v>590</v>
      </c>
      <c r="C228" s="25">
        <v>7.1169397641518542E-2</v>
      </c>
      <c r="D228" s="24">
        <v>158</v>
      </c>
      <c r="E228" s="25">
        <v>0.27676084709839022</v>
      </c>
      <c r="F228" s="24">
        <v>531</v>
      </c>
      <c r="G228" s="25">
        <v>0.27291650605196205</v>
      </c>
    </row>
    <row r="229" spans="1:7">
      <c r="A229" s="2" t="s">
        <v>209</v>
      </c>
      <c r="B229" s="24">
        <v>1781</v>
      </c>
      <c r="C229" s="25">
        <v>0.21483507999922802</v>
      </c>
      <c r="D229" s="24">
        <v>473</v>
      </c>
      <c r="E229" s="25">
        <v>0.82853089036416827</v>
      </c>
      <c r="F229" s="24">
        <v>1278</v>
      </c>
      <c r="G229" s="25">
        <v>0.65684989592167142</v>
      </c>
    </row>
    <row r="230" spans="1:7">
      <c r="A230" s="2" t="s">
        <v>210</v>
      </c>
      <c r="B230" s="24">
        <v>503</v>
      </c>
      <c r="C230" s="25">
        <v>6.0674927141836997E-2</v>
      </c>
      <c r="D230" s="24">
        <v>187</v>
      </c>
      <c r="E230" s="25">
        <v>0.3275587240974619</v>
      </c>
      <c r="F230" s="24">
        <v>840</v>
      </c>
      <c r="G230" s="25">
        <v>0.43173232595790612</v>
      </c>
    </row>
    <row r="231" spans="1:7">
      <c r="A231" s="2" t="s">
        <v>211</v>
      </c>
      <c r="B231" s="24">
        <v>874</v>
      </c>
      <c r="C231" s="25">
        <v>0.10542720938760543</v>
      </c>
      <c r="D231" s="24">
        <v>194</v>
      </c>
      <c r="E231" s="25">
        <v>0.33982028061447916</v>
      </c>
      <c r="F231" s="24">
        <v>705</v>
      </c>
      <c r="G231" s="25">
        <v>0.36234677357181405</v>
      </c>
    </row>
    <row r="232" spans="1:7">
      <c r="A232" s="2" t="s">
        <v>212</v>
      </c>
      <c r="B232" s="24">
        <v>1176</v>
      </c>
      <c r="C232" s="25">
        <v>0.14185629089224711</v>
      </c>
      <c r="D232" s="24">
        <v>45</v>
      </c>
      <c r="E232" s="25">
        <v>7.8824291895111143E-2</v>
      </c>
      <c r="F232" s="24">
        <v>972</v>
      </c>
      <c r="G232" s="25">
        <v>0.49957597717986274</v>
      </c>
    </row>
    <row r="233" spans="1:7">
      <c r="A233" s="2"/>
      <c r="B233" s="24"/>
      <c r="C233" s="25"/>
      <c r="D233" s="24"/>
      <c r="E233" s="25"/>
      <c r="F233" s="24"/>
      <c r="G233" s="25"/>
    </row>
    <row r="234" spans="1:7" ht="24" customHeight="1">
      <c r="A234" s="12" t="s">
        <v>213</v>
      </c>
      <c r="B234" s="23">
        <v>14238</v>
      </c>
      <c r="C234" s="22">
        <v>1.717474379016849</v>
      </c>
      <c r="D234" s="23">
        <v>1790</v>
      </c>
      <c r="E234" s="22">
        <v>3.1354551664944212</v>
      </c>
      <c r="F234" s="23">
        <v>5721</v>
      </c>
      <c r="G234" s="22">
        <v>2.9404055200061676</v>
      </c>
    </row>
    <row r="235" spans="1:7">
      <c r="A235" s="2" t="s">
        <v>214</v>
      </c>
      <c r="B235" s="24">
        <v>1295</v>
      </c>
      <c r="C235" s="25">
        <v>0.15621079651824832</v>
      </c>
      <c r="D235" s="24">
        <v>509</v>
      </c>
      <c r="E235" s="25">
        <v>0.89159032388025705</v>
      </c>
      <c r="F235" s="24">
        <v>403</v>
      </c>
      <c r="G235" s="25">
        <v>0.20712872304885255</v>
      </c>
    </row>
    <row r="236" spans="1:7">
      <c r="A236" s="2" t="s">
        <v>215</v>
      </c>
      <c r="B236" s="24">
        <v>316</v>
      </c>
      <c r="C236" s="25">
        <v>3.811784687240654E-2</v>
      </c>
      <c r="D236" s="24">
        <v>123</v>
      </c>
      <c r="E236" s="25">
        <v>0.21545306451330376</v>
      </c>
      <c r="F236" s="24">
        <v>385</v>
      </c>
      <c r="G236" s="25">
        <v>0.1978773160640403</v>
      </c>
    </row>
    <row r="237" spans="1:7">
      <c r="A237" s="2" t="s">
        <v>216</v>
      </c>
      <c r="B237" s="24">
        <v>1406</v>
      </c>
      <c r="C237" s="25">
        <v>0.1696002933626696</v>
      </c>
      <c r="D237" s="24">
        <v>136</v>
      </c>
      <c r="E237" s="25">
        <v>0.23822452661633589</v>
      </c>
      <c r="F237" s="24">
        <v>349</v>
      </c>
      <c r="G237" s="25">
        <v>0.17937450209441574</v>
      </c>
    </row>
    <row r="238" spans="1:7">
      <c r="A238" s="2" t="s">
        <v>217</v>
      </c>
      <c r="B238" s="24">
        <v>693</v>
      </c>
      <c r="C238" s="25">
        <v>8.359388570435991E-2</v>
      </c>
      <c r="D238" s="24">
        <v>176</v>
      </c>
      <c r="E238" s="25">
        <v>0.30829056385643466</v>
      </c>
      <c r="F238" s="24">
        <v>446</v>
      </c>
      <c r="G238" s="25">
        <v>0.22922930640145966</v>
      </c>
    </row>
    <row r="239" spans="1:7">
      <c r="A239" s="2" t="s">
        <v>218</v>
      </c>
      <c r="B239" s="24">
        <v>1614</v>
      </c>
      <c r="C239" s="25">
        <v>0.19469052168374731</v>
      </c>
      <c r="D239" s="24">
        <v>270</v>
      </c>
      <c r="E239" s="25">
        <v>0.47294575137066686</v>
      </c>
      <c r="F239" s="24">
        <v>1410</v>
      </c>
      <c r="G239" s="25">
        <v>0.7246935471436281</v>
      </c>
    </row>
    <row r="240" spans="1:7">
      <c r="A240" s="2" t="s">
        <v>219</v>
      </c>
      <c r="B240" s="24">
        <v>7362</v>
      </c>
      <c r="C240" s="25">
        <v>0.88804933124891439</v>
      </c>
      <c r="D240" s="24">
        <v>286</v>
      </c>
      <c r="E240" s="25">
        <v>0.50097216626670638</v>
      </c>
      <c r="F240" s="24">
        <v>1630</v>
      </c>
      <c r="G240" s="25">
        <v>0.8377662991802225</v>
      </c>
    </row>
    <row r="241" spans="1:7">
      <c r="A241" s="2" t="s">
        <v>220</v>
      </c>
      <c r="B241" s="24">
        <v>806</v>
      </c>
      <c r="C241" s="25">
        <v>9.7224634744176169E-2</v>
      </c>
      <c r="D241" s="24">
        <v>108</v>
      </c>
      <c r="E241" s="25">
        <v>0.18917830054826673</v>
      </c>
      <c r="F241" s="24">
        <v>285</v>
      </c>
      <c r="G241" s="25">
        <v>0.14648061059286099</v>
      </c>
    </row>
    <row r="242" spans="1:7">
      <c r="A242" s="2" t="s">
        <v>245</v>
      </c>
      <c r="B242" s="24">
        <v>299</v>
      </c>
      <c r="C242" s="25">
        <v>3.6067203211549229E-2</v>
      </c>
      <c r="D242" s="24">
        <v>110</v>
      </c>
      <c r="E242" s="25">
        <v>0.19268160241027169</v>
      </c>
      <c r="F242" s="24">
        <v>416</v>
      </c>
      <c r="G242" s="25">
        <v>0.21381029476010585</v>
      </c>
    </row>
    <row r="243" spans="1:7">
      <c r="A243" s="2" t="s">
        <v>221</v>
      </c>
      <c r="B243" s="24">
        <v>447</v>
      </c>
      <c r="C243" s="25">
        <v>5.3919865670777598E-2</v>
      </c>
      <c r="D243" s="24">
        <v>72</v>
      </c>
      <c r="E243" s="25">
        <v>0.12611886703217781</v>
      </c>
      <c r="F243" s="24">
        <v>397</v>
      </c>
      <c r="G243" s="25">
        <v>0.20404492072058183</v>
      </c>
    </row>
    <row r="244" spans="1:7">
      <c r="A244" s="4"/>
      <c r="B244" s="24"/>
      <c r="C244" s="25"/>
      <c r="D244" s="24"/>
      <c r="E244" s="25"/>
      <c r="F244" s="24"/>
      <c r="G244" s="25"/>
    </row>
    <row r="245" spans="1:7" ht="33.75" customHeight="1">
      <c r="A245" s="147" t="s">
        <v>222</v>
      </c>
      <c r="B245" s="148">
        <v>27335</v>
      </c>
      <c r="C245" s="149">
        <v>3.2973143805608633</v>
      </c>
      <c r="D245" s="148">
        <v>4171</v>
      </c>
      <c r="E245" s="149">
        <v>7.3061360332113026</v>
      </c>
      <c r="F245" s="148">
        <v>10164</v>
      </c>
      <c r="G245" s="149">
        <v>5.2239611440906639</v>
      </c>
    </row>
    <row r="246" spans="1:7">
      <c r="A246" s="1" t="s">
        <v>223</v>
      </c>
      <c r="B246" s="24">
        <v>1924</v>
      </c>
      <c r="C246" s="25">
        <v>0.23208461196996891</v>
      </c>
      <c r="D246" s="24">
        <v>1</v>
      </c>
      <c r="E246" s="25">
        <v>1.75165093100247E-3</v>
      </c>
      <c r="F246" s="24">
        <v>171</v>
      </c>
      <c r="G246" s="25">
        <v>8.7888366355716604E-2</v>
      </c>
    </row>
    <row r="247" spans="1:7">
      <c r="A247" s="1" t="s">
        <v>224</v>
      </c>
      <c r="B247" s="24">
        <v>930</v>
      </c>
      <c r="C247" s="25">
        <v>0.11218227085866481</v>
      </c>
      <c r="D247" s="24">
        <v>383</v>
      </c>
      <c r="E247" s="25">
        <v>0.67088230657394587</v>
      </c>
      <c r="F247" s="24">
        <v>148</v>
      </c>
      <c r="G247" s="25">
        <v>7.6067124097345368E-2</v>
      </c>
    </row>
    <row r="248" spans="1:7">
      <c r="A248" s="1" t="s">
        <v>225</v>
      </c>
      <c r="B248" s="24">
        <v>802</v>
      </c>
      <c r="C248" s="25">
        <v>9.6742130353386219E-2</v>
      </c>
      <c r="D248" s="24">
        <v>309</v>
      </c>
      <c r="E248" s="25">
        <v>0.54126013767976322</v>
      </c>
      <c r="F248" s="24">
        <v>618</v>
      </c>
      <c r="G248" s="25">
        <v>0.31763163981188808</v>
      </c>
    </row>
    <row r="249" spans="1:7">
      <c r="A249" s="1" t="s">
        <v>226</v>
      </c>
      <c r="B249" s="24">
        <v>375</v>
      </c>
      <c r="C249" s="25">
        <v>4.5234786636558395E-2</v>
      </c>
      <c r="D249" s="24">
        <v>129</v>
      </c>
      <c r="E249" s="25">
        <v>0.22596297009931862</v>
      </c>
      <c r="F249" s="24">
        <v>961</v>
      </c>
      <c r="G249" s="25">
        <v>0.49392233957803305</v>
      </c>
    </row>
    <row r="250" spans="1:7">
      <c r="A250" s="1" t="s">
        <v>227</v>
      </c>
      <c r="B250" s="24">
        <v>3202</v>
      </c>
      <c r="C250" s="25">
        <v>0.38624476482735992</v>
      </c>
      <c r="D250" s="24">
        <v>451</v>
      </c>
      <c r="E250" s="25">
        <v>0.78999456988211381</v>
      </c>
      <c r="F250" s="24">
        <v>1138</v>
      </c>
      <c r="G250" s="25">
        <v>0.5848945082620205</v>
      </c>
    </row>
    <row r="251" spans="1:7">
      <c r="A251" s="1" t="s">
        <v>228</v>
      </c>
      <c r="B251" s="24">
        <v>3148</v>
      </c>
      <c r="C251" s="25">
        <v>0.37973095555169556</v>
      </c>
      <c r="D251" s="24">
        <v>258</v>
      </c>
      <c r="E251" s="25">
        <v>0.45192594019863724</v>
      </c>
      <c r="F251" s="24">
        <v>649</v>
      </c>
      <c r="G251" s="25">
        <v>0.33356461850795366</v>
      </c>
    </row>
    <row r="252" spans="1:7">
      <c r="A252" s="1" t="s">
        <v>229</v>
      </c>
      <c r="B252" s="24">
        <v>1204</v>
      </c>
      <c r="C252" s="25">
        <v>0.14523382162777682</v>
      </c>
      <c r="D252" s="24">
        <v>64</v>
      </c>
      <c r="E252" s="25">
        <v>0.11210565958415808</v>
      </c>
      <c r="F252" s="24">
        <v>901</v>
      </c>
      <c r="G252" s="25">
        <v>0.46308431629532548</v>
      </c>
    </row>
    <row r="253" spans="1:7">
      <c r="A253" s="1" t="s">
        <v>230</v>
      </c>
      <c r="B253" s="24">
        <v>7666</v>
      </c>
      <c r="C253" s="25">
        <v>0.92471966494895097</v>
      </c>
      <c r="D253" s="24">
        <v>1699</v>
      </c>
      <c r="E253" s="25">
        <v>2.9760549317731964</v>
      </c>
      <c r="F253" s="24">
        <v>2194</v>
      </c>
      <c r="G253" s="25">
        <v>1.1276437180376737</v>
      </c>
    </row>
    <row r="254" spans="1:7">
      <c r="A254" s="1" t="s">
        <v>231</v>
      </c>
      <c r="B254" s="24">
        <v>1958</v>
      </c>
      <c r="C254" s="25">
        <v>0.23618589929168357</v>
      </c>
      <c r="D254" s="24">
        <v>15</v>
      </c>
      <c r="E254" s="25">
        <v>2.6274763965037046E-2</v>
      </c>
      <c r="F254" s="24">
        <v>67</v>
      </c>
      <c r="G254" s="25">
        <v>3.4435792665690128E-2</v>
      </c>
    </row>
    <row r="255" spans="1:7">
      <c r="A255" s="1" t="s">
        <v>232</v>
      </c>
      <c r="B255" s="24">
        <v>1807</v>
      </c>
      <c r="C255" s="25">
        <v>0.2179713585393627</v>
      </c>
      <c r="D255" s="24">
        <v>61</v>
      </c>
      <c r="E255" s="25">
        <v>0.10685070679115065</v>
      </c>
      <c r="F255" s="24">
        <v>88</v>
      </c>
      <c r="G255" s="25">
        <v>4.5229100814637782E-2</v>
      </c>
    </row>
    <row r="256" spans="1:7">
      <c r="A256" s="1" t="s">
        <v>233</v>
      </c>
      <c r="B256" s="24">
        <v>1029</v>
      </c>
      <c r="C256" s="25">
        <v>0.12412425453071624</v>
      </c>
      <c r="D256" s="24">
        <v>91</v>
      </c>
      <c r="E256" s="25">
        <v>0.15940023472122478</v>
      </c>
      <c r="F256" s="24">
        <v>604</v>
      </c>
      <c r="G256" s="25">
        <v>0.31043610104592295</v>
      </c>
    </row>
    <row r="257" spans="1:7">
      <c r="A257" s="5" t="s">
        <v>234</v>
      </c>
      <c r="B257" s="26">
        <v>3290</v>
      </c>
      <c r="C257" s="27">
        <v>0.39685986142473895</v>
      </c>
      <c r="D257" s="28">
        <v>710</v>
      </c>
      <c r="E257" s="27">
        <v>1.2436721610117536</v>
      </c>
      <c r="F257" s="28">
        <v>2625</v>
      </c>
      <c r="G257" s="27">
        <v>1.3491635186184565</v>
      </c>
    </row>
    <row r="258" spans="1:7">
      <c r="A258" s="7" t="s">
        <v>396</v>
      </c>
      <c r="B258" s="24"/>
      <c r="C258" s="25"/>
      <c r="D258" s="24"/>
      <c r="E258" s="25"/>
      <c r="F258" s="24"/>
      <c r="G258" s="25"/>
    </row>
    <row r="259" spans="1:7">
      <c r="A259" s="7" t="s">
        <v>394</v>
      </c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1.3779527559055118" right="0.51181102362204722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workbookViewId="0">
      <pane ySplit="5" topLeftCell="A6" activePane="bottomLeft" state="frozen"/>
      <selection activeCell="K24" sqref="K24"/>
      <selection pane="bottomLeft" activeCell="G12" sqref="G12"/>
    </sheetView>
  </sheetViews>
  <sheetFormatPr defaultRowHeight="15"/>
  <cols>
    <col min="1" max="1" width="28.5703125" customWidth="1"/>
    <col min="2" max="2" width="12" customWidth="1"/>
    <col min="3" max="3" width="11.140625" customWidth="1"/>
    <col min="4" max="4" width="12" customWidth="1"/>
    <col min="5" max="9" width="11.140625" customWidth="1"/>
    <col min="10" max="10" width="10.5703125" bestFit="1" customWidth="1"/>
  </cols>
  <sheetData>
    <row r="1" spans="1:10" ht="9" customHeight="1"/>
    <row r="2" spans="1:10" ht="27.75" customHeight="1">
      <c r="A2" s="291" t="s">
        <v>346</v>
      </c>
      <c r="B2" s="291"/>
      <c r="C2" s="291"/>
      <c r="D2" s="291"/>
      <c r="E2" s="291"/>
      <c r="F2" s="291"/>
      <c r="G2" s="291"/>
      <c r="H2" s="291"/>
      <c r="I2" s="291"/>
    </row>
    <row r="3" spans="1:10" ht="9.75" customHeight="1"/>
    <row r="4" spans="1:10" ht="23.25" customHeight="1">
      <c r="A4" s="292" t="s">
        <v>0</v>
      </c>
      <c r="B4" s="327" t="s">
        <v>347</v>
      </c>
      <c r="C4" s="328"/>
      <c r="D4" s="328"/>
      <c r="E4" s="328"/>
      <c r="F4" s="328"/>
      <c r="G4" s="329"/>
      <c r="H4" s="327" t="s">
        <v>348</v>
      </c>
      <c r="I4" s="328"/>
    </row>
    <row r="5" spans="1:10" ht="43.5" customHeight="1">
      <c r="A5" s="293"/>
      <c r="B5" s="207" t="s">
        <v>349</v>
      </c>
      <c r="C5" s="206" t="s">
        <v>318</v>
      </c>
      <c r="D5" s="207" t="s">
        <v>350</v>
      </c>
      <c r="E5" s="206" t="s">
        <v>318</v>
      </c>
      <c r="F5" s="207" t="s">
        <v>351</v>
      </c>
      <c r="G5" s="206" t="s">
        <v>318</v>
      </c>
      <c r="H5" s="207" t="s">
        <v>352</v>
      </c>
      <c r="I5" s="208" t="s">
        <v>318</v>
      </c>
      <c r="J5" s="32"/>
    </row>
    <row r="6" spans="1:10" ht="20.25" customHeight="1">
      <c r="A6" s="29" t="s">
        <v>235</v>
      </c>
      <c r="B6" s="37">
        <v>431648</v>
      </c>
      <c r="C6" s="39">
        <v>99.999999999999986</v>
      </c>
      <c r="D6" s="37">
        <v>101042</v>
      </c>
      <c r="E6" s="39">
        <v>100.00000000000001</v>
      </c>
      <c r="F6" s="37">
        <v>488172</v>
      </c>
      <c r="G6" s="39">
        <v>100</v>
      </c>
      <c r="H6" s="37">
        <v>59797</v>
      </c>
      <c r="I6" s="39">
        <v>100</v>
      </c>
      <c r="J6" s="166"/>
    </row>
    <row r="7" spans="1:10">
      <c r="A7" s="10"/>
      <c r="B7" s="37"/>
      <c r="C7" s="38"/>
      <c r="D7" s="37"/>
      <c r="E7" s="38"/>
      <c r="F7" s="37"/>
      <c r="G7" s="38"/>
      <c r="H7" s="37"/>
      <c r="I7" s="38"/>
    </row>
    <row r="8" spans="1:10" ht="25.5">
      <c r="A8" s="12" t="s">
        <v>1</v>
      </c>
      <c r="B8" s="23">
        <v>134522</v>
      </c>
      <c r="C8" s="22">
        <v>31.164745348061384</v>
      </c>
      <c r="D8" s="23">
        <v>56893</v>
      </c>
      <c r="E8" s="22">
        <v>56.306288474099873</v>
      </c>
      <c r="F8" s="23">
        <v>149136</v>
      </c>
      <c r="G8" s="22">
        <v>30.549888154175171</v>
      </c>
      <c r="H8" s="23">
        <v>3076</v>
      </c>
      <c r="I8" s="22">
        <v>5.1440707727812427</v>
      </c>
    </row>
    <row r="9" spans="1:10">
      <c r="A9" s="1" t="s">
        <v>2</v>
      </c>
      <c r="B9" s="24">
        <v>119</v>
      </c>
      <c r="C9" s="25">
        <v>2.756875973015049E-2</v>
      </c>
      <c r="D9" s="24">
        <v>363</v>
      </c>
      <c r="E9" s="25">
        <v>0.35925654678252611</v>
      </c>
      <c r="F9" s="24">
        <v>4446</v>
      </c>
      <c r="G9" s="25">
        <v>0.91074457363388306</v>
      </c>
      <c r="H9" s="24">
        <v>89</v>
      </c>
      <c r="I9" s="25">
        <v>0.14883689817214912</v>
      </c>
    </row>
    <row r="10" spans="1:10">
      <c r="A10" s="1" t="s">
        <v>3</v>
      </c>
      <c r="B10" s="24">
        <v>4888</v>
      </c>
      <c r="C10" s="25">
        <v>1.132404181184669</v>
      </c>
      <c r="D10" s="24">
        <v>7998</v>
      </c>
      <c r="E10" s="25">
        <v>7.915520278695988</v>
      </c>
      <c r="F10" s="24">
        <v>14923</v>
      </c>
      <c r="G10" s="25">
        <v>3.0569143662479616</v>
      </c>
      <c r="H10" s="24">
        <v>125</v>
      </c>
      <c r="I10" s="25">
        <v>0.20904058732043412</v>
      </c>
    </row>
    <row r="11" spans="1:10">
      <c r="A11" s="1" t="s">
        <v>4</v>
      </c>
      <c r="B11" s="24">
        <v>233</v>
      </c>
      <c r="C11" s="25">
        <v>5.3979168211134999E-2</v>
      </c>
      <c r="D11" s="24">
        <v>640</v>
      </c>
      <c r="E11" s="25">
        <v>0.63339997228875122</v>
      </c>
      <c r="F11" s="24">
        <v>4444</v>
      </c>
      <c r="G11" s="25">
        <v>0.91033488196783108</v>
      </c>
      <c r="H11" s="24">
        <v>126</v>
      </c>
      <c r="I11" s="25">
        <v>0.21071291201899761</v>
      </c>
    </row>
    <row r="12" spans="1:10">
      <c r="A12" s="1" t="s">
        <v>5</v>
      </c>
      <c r="B12" s="24">
        <v>2605</v>
      </c>
      <c r="C12" s="25">
        <v>0.6035010008154793</v>
      </c>
      <c r="D12" s="24">
        <v>6309</v>
      </c>
      <c r="E12" s="25">
        <v>6.2439381643277052</v>
      </c>
      <c r="F12" s="24">
        <v>8056</v>
      </c>
      <c r="G12" s="25">
        <v>1.6502380308579763</v>
      </c>
      <c r="H12" s="24">
        <v>140</v>
      </c>
      <c r="I12" s="25">
        <v>0.23412545779888622</v>
      </c>
    </row>
    <row r="13" spans="1:10">
      <c r="A13" s="1" t="s">
        <v>6</v>
      </c>
      <c r="B13" s="24">
        <v>40</v>
      </c>
      <c r="C13" s="25">
        <v>9.2668099933278965E-3</v>
      </c>
      <c r="D13" s="24">
        <v>955</v>
      </c>
      <c r="E13" s="25">
        <v>0.94515152114962098</v>
      </c>
      <c r="F13" s="24">
        <v>4571</v>
      </c>
      <c r="G13" s="25">
        <v>0.93635030276214126</v>
      </c>
      <c r="H13" s="24">
        <v>215</v>
      </c>
      <c r="I13" s="25">
        <v>0.35954981019114668</v>
      </c>
    </row>
    <row r="14" spans="1:10">
      <c r="A14" s="1" t="s">
        <v>7</v>
      </c>
      <c r="B14" s="24">
        <v>644</v>
      </c>
      <c r="C14" s="25">
        <v>0.14919564089257914</v>
      </c>
      <c r="D14" s="24">
        <v>293</v>
      </c>
      <c r="E14" s="25">
        <v>0.28997842481344394</v>
      </c>
      <c r="F14" s="24">
        <v>2902</v>
      </c>
      <c r="G14" s="25">
        <v>0.59446260744163948</v>
      </c>
      <c r="H14" s="24">
        <v>362</v>
      </c>
      <c r="I14" s="25">
        <v>0.6053815408799772</v>
      </c>
    </row>
    <row r="15" spans="1:10">
      <c r="A15" s="1" t="s">
        <v>8</v>
      </c>
      <c r="B15" s="24">
        <v>121179</v>
      </c>
      <c r="C15" s="25">
        <v>28.07356920453703</v>
      </c>
      <c r="D15" s="24">
        <v>31850</v>
      </c>
      <c r="E15" s="25">
        <v>31.521545495932386</v>
      </c>
      <c r="F15" s="24">
        <v>59652</v>
      </c>
      <c r="G15" s="25">
        <v>12.219463631670804</v>
      </c>
      <c r="H15" s="24">
        <v>575</v>
      </c>
      <c r="I15" s="25">
        <v>0.96158670167399707</v>
      </c>
    </row>
    <row r="16" spans="1:10">
      <c r="A16" s="1" t="s">
        <v>9</v>
      </c>
      <c r="B16" s="24">
        <v>27</v>
      </c>
      <c r="C16" s="25">
        <v>6.2550967454963295E-3</v>
      </c>
      <c r="D16" s="24">
        <v>875</v>
      </c>
      <c r="E16" s="25">
        <v>0.86597652461352703</v>
      </c>
      <c r="F16" s="24">
        <v>2153</v>
      </c>
      <c r="G16" s="25">
        <v>0.44103307850511703</v>
      </c>
      <c r="H16" s="24">
        <v>47</v>
      </c>
      <c r="I16" s="25">
        <v>7.8599260832483239E-2</v>
      </c>
    </row>
    <row r="17" spans="1:9">
      <c r="A17" s="1" t="s">
        <v>10</v>
      </c>
      <c r="B17" s="24">
        <v>31</v>
      </c>
      <c r="C17" s="25">
        <v>7.1817777448291206E-3</v>
      </c>
      <c r="D17" s="24">
        <v>81</v>
      </c>
      <c r="E17" s="25">
        <v>8.0164683992795083E-2</v>
      </c>
      <c r="F17" s="24">
        <v>6110</v>
      </c>
      <c r="G17" s="25">
        <v>1.2516080397892546</v>
      </c>
      <c r="H17" s="24">
        <v>100</v>
      </c>
      <c r="I17" s="25">
        <v>0.16723246985634732</v>
      </c>
    </row>
    <row r="18" spans="1:9">
      <c r="A18" s="1" t="s">
        <v>11</v>
      </c>
      <c r="B18" s="24">
        <v>39</v>
      </c>
      <c r="C18" s="25">
        <v>9.0351397434946992E-3</v>
      </c>
      <c r="D18" s="24">
        <v>754</v>
      </c>
      <c r="E18" s="25">
        <v>0.74622434235268498</v>
      </c>
      <c r="F18" s="24">
        <v>3658</v>
      </c>
      <c r="G18" s="25">
        <v>0.74932605720934431</v>
      </c>
      <c r="H18" s="24">
        <v>249</v>
      </c>
      <c r="I18" s="25">
        <v>0.41640884994230476</v>
      </c>
    </row>
    <row r="19" spans="1:9">
      <c r="A19" s="1" t="s">
        <v>12</v>
      </c>
      <c r="B19" s="24">
        <v>0</v>
      </c>
      <c r="C19" s="25">
        <v>0</v>
      </c>
      <c r="D19" s="24">
        <v>220</v>
      </c>
      <c r="E19" s="25">
        <v>0.21773124047425821</v>
      </c>
      <c r="F19" s="24">
        <v>930</v>
      </c>
      <c r="G19" s="25">
        <v>0.19050662471424007</v>
      </c>
      <c r="H19" s="24">
        <v>20</v>
      </c>
      <c r="I19" s="25">
        <v>3.3446493971269461E-2</v>
      </c>
    </row>
    <row r="20" spans="1:9">
      <c r="A20" s="1" t="s">
        <v>13</v>
      </c>
      <c r="B20" s="24">
        <v>2573</v>
      </c>
      <c r="C20" s="25">
        <v>0.59608755282081705</v>
      </c>
      <c r="D20" s="24">
        <v>4704</v>
      </c>
      <c r="E20" s="25">
        <v>4.6554897963223212</v>
      </c>
      <c r="F20" s="24">
        <v>25691</v>
      </c>
      <c r="G20" s="25">
        <v>5.2626942962726249</v>
      </c>
      <c r="H20" s="24">
        <v>567</v>
      </c>
      <c r="I20" s="25">
        <v>0.94820810408548928</v>
      </c>
    </row>
    <row r="21" spans="1:9">
      <c r="A21" s="1" t="s">
        <v>14</v>
      </c>
      <c r="B21" s="24">
        <v>2143</v>
      </c>
      <c r="C21" s="25">
        <v>0.49646934539254206</v>
      </c>
      <c r="D21" s="24">
        <v>1826</v>
      </c>
      <c r="E21" s="25">
        <v>1.8071692959363432</v>
      </c>
      <c r="F21" s="24">
        <v>9679</v>
      </c>
      <c r="G21" s="25">
        <v>1.9827028178592789</v>
      </c>
      <c r="H21" s="24">
        <v>377</v>
      </c>
      <c r="I21" s="25">
        <v>0.6304664113584294</v>
      </c>
    </row>
    <row r="22" spans="1:9">
      <c r="A22" s="1" t="s">
        <v>15</v>
      </c>
      <c r="B22" s="24">
        <v>1</v>
      </c>
      <c r="C22" s="25">
        <v>2.3167024983319743E-4</v>
      </c>
      <c r="D22" s="24">
        <v>25</v>
      </c>
      <c r="E22" s="25">
        <v>2.4742186417529344E-2</v>
      </c>
      <c r="F22" s="24">
        <v>1921</v>
      </c>
      <c r="G22" s="25">
        <v>0.39350884524307006</v>
      </c>
      <c r="H22" s="24">
        <v>84</v>
      </c>
      <c r="I22" s="25">
        <v>0.14047527467933174</v>
      </c>
    </row>
    <row r="23" spans="1:9">
      <c r="A23" s="1"/>
      <c r="B23" s="24"/>
      <c r="C23" s="25"/>
      <c r="D23" s="24"/>
      <c r="E23" s="25"/>
      <c r="F23" s="24"/>
      <c r="G23" s="25"/>
      <c r="H23" s="24"/>
      <c r="I23" s="25"/>
    </row>
    <row r="24" spans="1:9" ht="27.75" customHeight="1">
      <c r="A24" s="12" t="s">
        <v>16</v>
      </c>
      <c r="B24" s="23">
        <v>24541</v>
      </c>
      <c r="C24" s="22">
        <v>5.6854196011564984</v>
      </c>
      <c r="D24" s="23">
        <v>6315</v>
      </c>
      <c r="E24" s="22">
        <v>6.2498762890679123</v>
      </c>
      <c r="F24" s="23">
        <v>46912</v>
      </c>
      <c r="G24" s="22">
        <v>9.6097277189187427</v>
      </c>
      <c r="H24" s="23">
        <v>4452</v>
      </c>
      <c r="I24" s="22">
        <v>7.4451895580045822</v>
      </c>
    </row>
    <row r="25" spans="1:9">
      <c r="A25" s="1" t="s">
        <v>17</v>
      </c>
      <c r="B25" s="24">
        <v>147</v>
      </c>
      <c r="C25" s="25">
        <v>3.4055526725480019E-2</v>
      </c>
      <c r="D25" s="24">
        <v>170</v>
      </c>
      <c r="E25" s="25">
        <v>0.16824686763919955</v>
      </c>
      <c r="F25" s="24">
        <v>3145</v>
      </c>
      <c r="G25" s="25">
        <v>0.64424014486697312</v>
      </c>
      <c r="H25" s="24">
        <v>224</v>
      </c>
      <c r="I25" s="25">
        <v>0.37460073247821801</v>
      </c>
    </row>
    <row r="26" spans="1:9">
      <c r="A26" s="1" t="s">
        <v>18</v>
      </c>
      <c r="B26" s="24">
        <v>520</v>
      </c>
      <c r="C26" s="25">
        <v>0.12046852991326265</v>
      </c>
      <c r="D26" s="24">
        <v>115</v>
      </c>
      <c r="E26" s="25">
        <v>0.11381405752063499</v>
      </c>
      <c r="F26" s="24">
        <v>4118</v>
      </c>
      <c r="G26" s="25">
        <v>0.84355514040133395</v>
      </c>
      <c r="H26" s="24">
        <v>251</v>
      </c>
      <c r="I26" s="25">
        <v>0.41975349933943173</v>
      </c>
    </row>
    <row r="27" spans="1:9">
      <c r="A27" s="1" t="s">
        <v>19</v>
      </c>
      <c r="B27" s="24">
        <v>2044</v>
      </c>
      <c r="C27" s="25">
        <v>0.47353399065905549</v>
      </c>
      <c r="D27" s="24">
        <v>246</v>
      </c>
      <c r="E27" s="25">
        <v>0.24346311434848877</v>
      </c>
      <c r="F27" s="24">
        <v>2306</v>
      </c>
      <c r="G27" s="25">
        <v>0.47237449095810496</v>
      </c>
      <c r="H27" s="24">
        <v>626</v>
      </c>
      <c r="I27" s="25">
        <v>1.0468752613007342</v>
      </c>
    </row>
    <row r="28" spans="1:9">
      <c r="A28" s="1" t="s">
        <v>20</v>
      </c>
      <c r="B28" s="24">
        <v>529</v>
      </c>
      <c r="C28" s="25">
        <v>0.12255356216176144</v>
      </c>
      <c r="D28" s="24">
        <v>1066</v>
      </c>
      <c r="E28" s="25">
        <v>1.0550068288434511</v>
      </c>
      <c r="F28" s="24">
        <v>4097</v>
      </c>
      <c r="G28" s="25">
        <v>0.83925337790778654</v>
      </c>
      <c r="H28" s="24">
        <v>238</v>
      </c>
      <c r="I28" s="25">
        <v>0.39801327825810656</v>
      </c>
    </row>
    <row r="29" spans="1:9">
      <c r="A29" s="1" t="s">
        <v>21</v>
      </c>
      <c r="B29" s="24">
        <v>4010</v>
      </c>
      <c r="C29" s="25">
        <v>0.92899770183112163</v>
      </c>
      <c r="D29" s="24">
        <v>250</v>
      </c>
      <c r="E29" s="25">
        <v>0.24742186417529344</v>
      </c>
      <c r="F29" s="24">
        <v>828</v>
      </c>
      <c r="G29" s="25">
        <v>0.16961234974558148</v>
      </c>
      <c r="H29" s="24">
        <v>62</v>
      </c>
      <c r="I29" s="25">
        <v>0.10368413131093533</v>
      </c>
    </row>
    <row r="30" spans="1:9">
      <c r="A30" s="1" t="s">
        <v>22</v>
      </c>
      <c r="B30" s="24">
        <v>705</v>
      </c>
      <c r="C30" s="25">
        <v>0.16332752613240417</v>
      </c>
      <c r="D30" s="24">
        <v>187</v>
      </c>
      <c r="E30" s="25">
        <v>0.18507155440311951</v>
      </c>
      <c r="F30" s="24">
        <v>478</v>
      </c>
      <c r="G30" s="25">
        <v>9.7916308186458884E-2</v>
      </c>
      <c r="H30" s="24">
        <v>25</v>
      </c>
      <c r="I30" s="25">
        <v>4.180811746408683E-2</v>
      </c>
    </row>
    <row r="31" spans="1:9">
      <c r="A31" s="1" t="s">
        <v>23</v>
      </c>
      <c r="B31" s="24">
        <v>503</v>
      </c>
      <c r="C31" s="25">
        <v>0.11653013566609829</v>
      </c>
      <c r="D31" s="24">
        <v>115</v>
      </c>
      <c r="E31" s="25">
        <v>0.11381405752063499</v>
      </c>
      <c r="F31" s="24">
        <v>3700</v>
      </c>
      <c r="G31" s="25">
        <v>0.75792958219643891</v>
      </c>
      <c r="H31" s="24">
        <v>284</v>
      </c>
      <c r="I31" s="25">
        <v>0.47494021439202633</v>
      </c>
    </row>
    <row r="32" spans="1:9">
      <c r="A32" s="1" t="s">
        <v>24</v>
      </c>
      <c r="B32" s="24">
        <v>1075</v>
      </c>
      <c r="C32" s="25">
        <v>0.24904551857068721</v>
      </c>
      <c r="D32" s="24">
        <v>36</v>
      </c>
      <c r="E32" s="25">
        <v>3.5628748441242253E-2</v>
      </c>
      <c r="F32" s="24">
        <v>928</v>
      </c>
      <c r="G32" s="25">
        <v>0.19009693304818792</v>
      </c>
      <c r="H32" s="24">
        <v>61</v>
      </c>
      <c r="I32" s="25">
        <v>0.10201180661237187</v>
      </c>
    </row>
    <row r="33" spans="1:9">
      <c r="A33" s="1" t="s">
        <v>269</v>
      </c>
      <c r="B33" s="24">
        <v>265</v>
      </c>
      <c r="C33" s="25">
        <v>6.1392616205797314E-2</v>
      </c>
      <c r="D33" s="24">
        <v>51</v>
      </c>
      <c r="E33" s="25">
        <v>5.047406029175986E-2</v>
      </c>
      <c r="F33" s="24">
        <v>2134</v>
      </c>
      <c r="G33" s="25">
        <v>0.43714100767762182</v>
      </c>
      <c r="H33" s="24">
        <v>136</v>
      </c>
      <c r="I33" s="25">
        <v>0.22743615900463232</v>
      </c>
    </row>
    <row r="34" spans="1:9">
      <c r="A34" s="1" t="s">
        <v>26</v>
      </c>
      <c r="B34" s="24">
        <v>594</v>
      </c>
      <c r="C34" s="25">
        <v>0.13761212840091927</v>
      </c>
      <c r="D34" s="24">
        <v>24</v>
      </c>
      <c r="E34" s="25">
        <v>2.3752498960828171E-2</v>
      </c>
      <c r="F34" s="24">
        <v>815</v>
      </c>
      <c r="G34" s="25">
        <v>0.16694935391624263</v>
      </c>
      <c r="H34" s="24">
        <v>514</v>
      </c>
      <c r="I34" s="25">
        <v>0.8595748950616251</v>
      </c>
    </row>
    <row r="35" spans="1:9">
      <c r="A35" s="1" t="s">
        <v>27</v>
      </c>
      <c r="B35" s="24">
        <v>74</v>
      </c>
      <c r="C35" s="25">
        <v>1.7143598487656609E-2</v>
      </c>
      <c r="D35" s="24">
        <v>16</v>
      </c>
      <c r="E35" s="25">
        <v>1.5834999307218781E-2</v>
      </c>
      <c r="F35" s="24">
        <v>1766</v>
      </c>
      <c r="G35" s="25">
        <v>0.36175774112403003</v>
      </c>
      <c r="H35" s="24">
        <v>42</v>
      </c>
      <c r="I35" s="25">
        <v>7.023763733966587E-2</v>
      </c>
    </row>
    <row r="36" spans="1:9">
      <c r="A36" s="1" t="s">
        <v>28</v>
      </c>
      <c r="B36" s="24">
        <v>325</v>
      </c>
      <c r="C36" s="25">
        <v>7.5292831195789167E-2</v>
      </c>
      <c r="D36" s="24">
        <v>251</v>
      </c>
      <c r="E36" s="25">
        <v>0.24841155163199463</v>
      </c>
      <c r="F36" s="24">
        <v>1919</v>
      </c>
      <c r="G36" s="25">
        <v>0.39309915357701791</v>
      </c>
      <c r="H36" s="24">
        <v>461</v>
      </c>
      <c r="I36" s="25">
        <v>0.77094168603776103</v>
      </c>
    </row>
    <row r="37" spans="1:9">
      <c r="A37" s="1" t="s">
        <v>29</v>
      </c>
      <c r="B37" s="24">
        <v>234</v>
      </c>
      <c r="C37" s="25">
        <v>5.4210838460968198E-2</v>
      </c>
      <c r="D37" s="24">
        <v>47</v>
      </c>
      <c r="E37" s="25">
        <v>4.6515310464955169E-2</v>
      </c>
      <c r="F37" s="24">
        <v>754</v>
      </c>
      <c r="G37" s="25">
        <v>0.15445375810165268</v>
      </c>
      <c r="H37" s="24">
        <v>39</v>
      </c>
      <c r="I37" s="25">
        <v>6.5220663243975449E-2</v>
      </c>
    </row>
    <row r="38" spans="1:9">
      <c r="A38" s="1" t="s">
        <v>30</v>
      </c>
      <c r="B38" s="24">
        <v>9829</v>
      </c>
      <c r="C38" s="25">
        <v>2.2770868856104975</v>
      </c>
      <c r="D38" s="24">
        <v>1484</v>
      </c>
      <c r="E38" s="25">
        <v>1.468696185744542</v>
      </c>
      <c r="F38" s="24">
        <v>4868</v>
      </c>
      <c r="G38" s="25">
        <v>0.99718951517088239</v>
      </c>
      <c r="H38" s="24">
        <v>71</v>
      </c>
      <c r="I38" s="25">
        <v>0.11873505359800658</v>
      </c>
    </row>
    <row r="39" spans="1:9">
      <c r="A39" s="1" t="s">
        <v>31</v>
      </c>
      <c r="B39" s="24">
        <v>391</v>
      </c>
      <c r="C39" s="25">
        <v>9.0583067684780194E-2</v>
      </c>
      <c r="D39" s="24">
        <v>15</v>
      </c>
      <c r="E39" s="25">
        <v>1.4845311850517608E-2</v>
      </c>
      <c r="F39" s="24">
        <v>655</v>
      </c>
      <c r="G39" s="25">
        <v>0.13417402063207229</v>
      </c>
      <c r="H39" s="24">
        <v>43</v>
      </c>
      <c r="I39" s="25">
        <v>7.1909962038229344E-2</v>
      </c>
    </row>
    <row r="40" spans="1:9">
      <c r="A40" s="1" t="s">
        <v>32</v>
      </c>
      <c r="B40" s="24">
        <v>93</v>
      </c>
      <c r="C40" s="25">
        <v>2.154533323448736E-2</v>
      </c>
      <c r="D40" s="24">
        <v>84</v>
      </c>
      <c r="E40" s="25">
        <v>8.3133746362898595E-2</v>
      </c>
      <c r="F40" s="24">
        <v>2392</v>
      </c>
      <c r="G40" s="25">
        <v>0.48999123259834654</v>
      </c>
      <c r="H40" s="24">
        <v>177</v>
      </c>
      <c r="I40" s="25">
        <v>0.29600147164573476</v>
      </c>
    </row>
    <row r="41" spans="1:9">
      <c r="A41" s="1" t="s">
        <v>33</v>
      </c>
      <c r="B41" s="24">
        <v>143</v>
      </c>
      <c r="C41" s="25">
        <v>3.312884572614723E-2</v>
      </c>
      <c r="D41" s="24">
        <v>46</v>
      </c>
      <c r="E41" s="25">
        <v>4.5525623008253996E-2</v>
      </c>
      <c r="F41" s="24">
        <v>1355</v>
      </c>
      <c r="G41" s="25">
        <v>0.27756610375031748</v>
      </c>
      <c r="H41" s="24">
        <v>172</v>
      </c>
      <c r="I41" s="25">
        <v>0.28763984815291738</v>
      </c>
    </row>
    <row r="42" spans="1:9">
      <c r="A42" s="1" t="s">
        <v>34</v>
      </c>
      <c r="B42" s="24">
        <v>242</v>
      </c>
      <c r="C42" s="25">
        <v>5.606420045963377E-2</v>
      </c>
      <c r="D42" s="24">
        <v>330</v>
      </c>
      <c r="E42" s="25">
        <v>0.32659686071138733</v>
      </c>
      <c r="F42" s="24">
        <v>726</v>
      </c>
      <c r="G42" s="25">
        <v>0.14871807477692289</v>
      </c>
      <c r="H42" s="24">
        <v>127</v>
      </c>
      <c r="I42" s="25">
        <v>0.2123852367175611</v>
      </c>
    </row>
    <row r="43" spans="1:9">
      <c r="A43" s="1" t="s">
        <v>35</v>
      </c>
      <c r="B43" s="24">
        <v>1412</v>
      </c>
      <c r="C43" s="25">
        <v>0.32711839276447474</v>
      </c>
      <c r="D43" s="24">
        <v>52</v>
      </c>
      <c r="E43" s="25">
        <v>5.1463747748461033E-2</v>
      </c>
      <c r="F43" s="24">
        <v>1353</v>
      </c>
      <c r="G43" s="25">
        <v>0.27715641208426539</v>
      </c>
      <c r="H43" s="24">
        <v>123</v>
      </c>
      <c r="I43" s="25">
        <v>0.20569593792330718</v>
      </c>
    </row>
    <row r="44" spans="1:9">
      <c r="A44" s="1" t="s">
        <v>36</v>
      </c>
      <c r="B44" s="24">
        <v>203</v>
      </c>
      <c r="C44" s="25">
        <v>4.7029060716139076E-2</v>
      </c>
      <c r="D44" s="24">
        <v>40</v>
      </c>
      <c r="E44" s="25">
        <v>3.9587498268046951E-2</v>
      </c>
      <c r="F44" s="24">
        <v>662</v>
      </c>
      <c r="G44" s="25">
        <v>0.13560794146325475</v>
      </c>
      <c r="H44" s="24">
        <v>25</v>
      </c>
      <c r="I44" s="25">
        <v>4.180811746408683E-2</v>
      </c>
    </row>
    <row r="45" spans="1:9">
      <c r="A45" s="1" t="s">
        <v>37</v>
      </c>
      <c r="B45" s="24">
        <v>48</v>
      </c>
      <c r="C45" s="25">
        <v>1.1120171991993477E-2</v>
      </c>
      <c r="D45" s="24">
        <v>39</v>
      </c>
      <c r="E45" s="25">
        <v>3.8597810811345779E-2</v>
      </c>
      <c r="F45" s="24">
        <v>797</v>
      </c>
      <c r="G45" s="25">
        <v>0.16326212892177347</v>
      </c>
      <c r="H45" s="24">
        <v>12</v>
      </c>
      <c r="I45" s="25">
        <v>2.0067896382761675E-2</v>
      </c>
    </row>
    <row r="46" spans="1:9">
      <c r="A46" s="1" t="s">
        <v>38</v>
      </c>
      <c r="B46" s="24">
        <v>157</v>
      </c>
      <c r="C46" s="25">
        <v>3.6372229223811996E-2</v>
      </c>
      <c r="D46" s="24">
        <v>317</v>
      </c>
      <c r="E46" s="25">
        <v>0.31373092377427209</v>
      </c>
      <c r="F46" s="24">
        <v>1046</v>
      </c>
      <c r="G46" s="25">
        <v>0.21426874134526358</v>
      </c>
      <c r="H46" s="24">
        <v>184</v>
      </c>
      <c r="I46" s="25">
        <v>0.30770774453567906</v>
      </c>
    </row>
    <row r="47" spans="1:9">
      <c r="A47" s="1" t="s">
        <v>39</v>
      </c>
      <c r="B47" s="24">
        <v>547</v>
      </c>
      <c r="C47" s="25">
        <v>0.12672362665875897</v>
      </c>
      <c r="D47" s="24">
        <v>170</v>
      </c>
      <c r="E47" s="25">
        <v>0.16824686763919955</v>
      </c>
      <c r="F47" s="24">
        <v>551</v>
      </c>
      <c r="G47" s="25">
        <v>0.11287005399736158</v>
      </c>
      <c r="H47" s="24">
        <v>17</v>
      </c>
      <c r="I47" s="25">
        <v>2.842951987557904E-2</v>
      </c>
    </row>
    <row r="48" spans="1:9">
      <c r="A48" s="1" t="s">
        <v>40</v>
      </c>
      <c r="B48" s="24">
        <v>451</v>
      </c>
      <c r="C48" s="25">
        <v>0.10448328267477203</v>
      </c>
      <c r="D48" s="24">
        <v>1164</v>
      </c>
      <c r="E48" s="25">
        <v>1.1519961996001664</v>
      </c>
      <c r="F48" s="24">
        <v>5519</v>
      </c>
      <c r="G48" s="25">
        <v>1.1305441524708506</v>
      </c>
      <c r="H48" s="24">
        <v>538</v>
      </c>
      <c r="I48" s="25">
        <v>0.89971068782714847</v>
      </c>
    </row>
    <row r="49" spans="1:9">
      <c r="A49" s="1"/>
      <c r="B49" s="24"/>
      <c r="C49" s="25"/>
      <c r="D49" s="24"/>
      <c r="E49" s="25"/>
      <c r="F49" s="24"/>
      <c r="G49" s="25"/>
      <c r="H49" s="24"/>
      <c r="I49" s="25"/>
    </row>
    <row r="50" spans="1:9" ht="26.25" customHeight="1">
      <c r="A50" s="12" t="s">
        <v>41</v>
      </c>
      <c r="B50" s="23">
        <v>131874</v>
      </c>
      <c r="C50" s="22">
        <v>30.551282526503076</v>
      </c>
      <c r="D50" s="23">
        <v>17878</v>
      </c>
      <c r="E50" s="22">
        <v>17.693632350903584</v>
      </c>
      <c r="F50" s="23">
        <v>80926</v>
      </c>
      <c r="G50" s="22">
        <v>16.577353883467303</v>
      </c>
      <c r="H50" s="23">
        <v>10675</v>
      </c>
      <c r="I50" s="22">
        <v>17.852066157165076</v>
      </c>
    </row>
    <row r="51" spans="1:9">
      <c r="A51" s="2" t="s">
        <v>42</v>
      </c>
      <c r="B51" s="24">
        <v>3681</v>
      </c>
      <c r="C51" s="25">
        <v>0.85277818963599961</v>
      </c>
      <c r="D51" s="24">
        <v>461</v>
      </c>
      <c r="E51" s="25">
        <v>0.4562459175392411</v>
      </c>
      <c r="F51" s="24">
        <v>3595</v>
      </c>
      <c r="G51" s="25">
        <v>0.73642076972870218</v>
      </c>
      <c r="H51" s="24">
        <v>275</v>
      </c>
      <c r="I51" s="25">
        <v>0.45988929210495511</v>
      </c>
    </row>
    <row r="52" spans="1:9">
      <c r="A52" s="2" t="s">
        <v>43</v>
      </c>
      <c r="B52" s="24">
        <v>1831</v>
      </c>
      <c r="C52" s="25">
        <v>0.42418822744458451</v>
      </c>
      <c r="D52" s="24">
        <v>320</v>
      </c>
      <c r="E52" s="25">
        <v>0.31669998614437561</v>
      </c>
      <c r="F52" s="24">
        <v>2959</v>
      </c>
      <c r="G52" s="25">
        <v>0.60613881992412511</v>
      </c>
      <c r="H52" s="24">
        <v>324</v>
      </c>
      <c r="I52" s="25">
        <v>0.54183320233456533</v>
      </c>
    </row>
    <row r="53" spans="1:9">
      <c r="A53" s="2" t="s">
        <v>44</v>
      </c>
      <c r="B53" s="24">
        <v>68</v>
      </c>
      <c r="C53" s="25">
        <v>1.5753576988657425E-2</v>
      </c>
      <c r="D53" s="24">
        <v>3</v>
      </c>
      <c r="E53" s="25">
        <v>2.9690623701035214E-3</v>
      </c>
      <c r="F53" s="24">
        <v>1256</v>
      </c>
      <c r="G53" s="25">
        <v>0.25728636628073714</v>
      </c>
      <c r="H53" s="24">
        <v>238</v>
      </c>
      <c r="I53" s="25">
        <v>0.39801327825810656</v>
      </c>
    </row>
    <row r="54" spans="1:9">
      <c r="A54" s="2" t="s">
        <v>45</v>
      </c>
      <c r="B54" s="24">
        <v>93</v>
      </c>
      <c r="C54" s="25">
        <v>2.154533323448736E-2</v>
      </c>
      <c r="D54" s="24">
        <v>208</v>
      </c>
      <c r="E54" s="25">
        <v>0.20585499099384413</v>
      </c>
      <c r="F54" s="24">
        <v>261</v>
      </c>
      <c r="G54" s="25">
        <v>5.3464762419802851E-2</v>
      </c>
      <c r="H54" s="24">
        <v>111</v>
      </c>
      <c r="I54" s="25">
        <v>0.18562804154054552</v>
      </c>
    </row>
    <row r="55" spans="1:9">
      <c r="A55" s="2" t="s">
        <v>46</v>
      </c>
      <c r="B55" s="24">
        <v>2004</v>
      </c>
      <c r="C55" s="25">
        <v>0.4642671806657277</v>
      </c>
      <c r="D55" s="24">
        <v>30</v>
      </c>
      <c r="E55" s="25">
        <v>2.9690623701035215E-2</v>
      </c>
      <c r="F55" s="24">
        <v>1654</v>
      </c>
      <c r="G55" s="25">
        <v>0.33881500782511081</v>
      </c>
      <c r="H55" s="24">
        <v>223</v>
      </c>
      <c r="I55" s="25">
        <v>0.37292840777965452</v>
      </c>
    </row>
    <row r="56" spans="1:9">
      <c r="A56" s="2" t="s">
        <v>47</v>
      </c>
      <c r="B56" s="24">
        <v>2179</v>
      </c>
      <c r="C56" s="25">
        <v>0.50480947438653712</v>
      </c>
      <c r="D56" s="24">
        <v>556</v>
      </c>
      <c r="E56" s="25">
        <v>0.55026622592585261</v>
      </c>
      <c r="F56" s="24">
        <v>3064</v>
      </c>
      <c r="G56" s="25">
        <v>0.62764763239186194</v>
      </c>
      <c r="H56" s="24">
        <v>546</v>
      </c>
      <c r="I56" s="25">
        <v>0.91308928541565626</v>
      </c>
    </row>
    <row r="57" spans="1:9">
      <c r="A57" s="2" t="s">
        <v>48</v>
      </c>
      <c r="B57" s="24">
        <v>1047</v>
      </c>
      <c r="C57" s="25">
        <v>0.2425587515753577</v>
      </c>
      <c r="D57" s="24">
        <v>113</v>
      </c>
      <c r="E57" s="25">
        <v>0.11183468260723263</v>
      </c>
      <c r="F57" s="24">
        <v>773</v>
      </c>
      <c r="G57" s="25">
        <v>0.15834582892914792</v>
      </c>
      <c r="H57" s="24">
        <v>18</v>
      </c>
      <c r="I57" s="25">
        <v>3.0101844574142517E-2</v>
      </c>
    </row>
    <row r="58" spans="1:9">
      <c r="A58" s="2" t="s">
        <v>49</v>
      </c>
      <c r="B58" s="24">
        <v>1197</v>
      </c>
      <c r="C58" s="25">
        <v>0.2773092890503373</v>
      </c>
      <c r="D58" s="24">
        <v>154</v>
      </c>
      <c r="E58" s="25">
        <v>0.15241186833198075</v>
      </c>
      <c r="F58" s="24">
        <v>3409</v>
      </c>
      <c r="G58" s="25">
        <v>0.69831944478585417</v>
      </c>
      <c r="H58" s="24">
        <v>661</v>
      </c>
      <c r="I58" s="25">
        <v>1.1054066257504558</v>
      </c>
    </row>
    <row r="59" spans="1:9">
      <c r="A59" s="2" t="s">
        <v>50</v>
      </c>
      <c r="B59" s="24">
        <v>488</v>
      </c>
      <c r="C59" s="25">
        <v>0.11305508191860035</v>
      </c>
      <c r="D59" s="24">
        <v>20</v>
      </c>
      <c r="E59" s="25">
        <v>1.9793749134023476E-2</v>
      </c>
      <c r="F59" s="24">
        <v>502</v>
      </c>
      <c r="G59" s="25">
        <v>0.10283260817908442</v>
      </c>
      <c r="H59" s="24">
        <v>32</v>
      </c>
      <c r="I59" s="25">
        <v>5.3514390354031147E-2</v>
      </c>
    </row>
    <row r="60" spans="1:9">
      <c r="A60" s="2" t="s">
        <v>51</v>
      </c>
      <c r="B60" s="24">
        <v>119</v>
      </c>
      <c r="C60" s="25">
        <v>2.756875973015049E-2</v>
      </c>
      <c r="D60" s="24">
        <v>6</v>
      </c>
      <c r="E60" s="25">
        <v>5.9381247402070427E-3</v>
      </c>
      <c r="F60" s="24">
        <v>1762</v>
      </c>
      <c r="G60" s="25">
        <v>0.36093835779192579</v>
      </c>
      <c r="H60" s="24">
        <v>534</v>
      </c>
      <c r="I60" s="25">
        <v>0.89302138903289474</v>
      </c>
    </row>
    <row r="61" spans="1:9">
      <c r="A61" s="2" t="s">
        <v>52</v>
      </c>
      <c r="B61" s="24">
        <v>96</v>
      </c>
      <c r="C61" s="25">
        <v>2.2240343983986954E-2</v>
      </c>
      <c r="D61" s="24">
        <v>103</v>
      </c>
      <c r="E61" s="25">
        <v>0.1019378080402209</v>
      </c>
      <c r="F61" s="24">
        <v>1242</v>
      </c>
      <c r="G61" s="25">
        <v>0.25441852461837222</v>
      </c>
      <c r="H61" s="24">
        <v>192</v>
      </c>
      <c r="I61" s="25">
        <v>0.3210863421241868</v>
      </c>
    </row>
    <row r="62" spans="1:9">
      <c r="A62" s="2" t="s">
        <v>53</v>
      </c>
      <c r="B62" s="24">
        <v>135</v>
      </c>
      <c r="C62" s="25">
        <v>3.1275483727481651E-2</v>
      </c>
      <c r="D62" s="24">
        <v>118</v>
      </c>
      <c r="E62" s="25">
        <v>0.1167831198907385</v>
      </c>
      <c r="F62" s="24">
        <v>1395</v>
      </c>
      <c r="G62" s="25">
        <v>0.2857599370713601</v>
      </c>
      <c r="H62" s="24">
        <v>82</v>
      </c>
      <c r="I62" s="25">
        <v>0.13713062528220479</v>
      </c>
    </row>
    <row r="63" spans="1:9">
      <c r="A63" s="2" t="s">
        <v>54</v>
      </c>
      <c r="B63" s="24">
        <v>2515</v>
      </c>
      <c r="C63" s="25">
        <v>0.58265067833049156</v>
      </c>
      <c r="D63" s="24">
        <v>30</v>
      </c>
      <c r="E63" s="25">
        <v>2.9690623701035215E-2</v>
      </c>
      <c r="F63" s="24">
        <v>2048</v>
      </c>
      <c r="G63" s="25">
        <v>0.41952426603738024</v>
      </c>
      <c r="H63" s="24">
        <v>260</v>
      </c>
      <c r="I63" s="25">
        <v>0.43480442162650301</v>
      </c>
    </row>
    <row r="64" spans="1:9">
      <c r="A64" s="2" t="s">
        <v>55</v>
      </c>
      <c r="B64" s="24">
        <v>422</v>
      </c>
      <c r="C64" s="25">
        <v>9.7764845429609309E-2</v>
      </c>
      <c r="D64" s="24">
        <v>4</v>
      </c>
      <c r="E64" s="25">
        <v>3.9587498268046951E-3</v>
      </c>
      <c r="F64" s="24">
        <v>1007</v>
      </c>
      <c r="G64" s="25">
        <v>0.20627975385724703</v>
      </c>
      <c r="H64" s="24">
        <v>75</v>
      </c>
      <c r="I64" s="25">
        <v>0.12542435239226049</v>
      </c>
    </row>
    <row r="65" spans="1:9">
      <c r="A65" s="2" t="s">
        <v>56</v>
      </c>
      <c r="B65" s="24">
        <v>88832</v>
      </c>
      <c r="C65" s="25">
        <v>20.579731633182593</v>
      </c>
      <c r="D65" s="24">
        <v>6045</v>
      </c>
      <c r="E65" s="25">
        <v>5.9826606757585958</v>
      </c>
      <c r="F65" s="24">
        <v>16227</v>
      </c>
      <c r="G65" s="25">
        <v>3.3240333325139502</v>
      </c>
      <c r="H65" s="24">
        <v>747</v>
      </c>
      <c r="I65" s="25">
        <v>1.2492265498269144</v>
      </c>
    </row>
    <row r="66" spans="1:9">
      <c r="A66" s="2" t="s">
        <v>57</v>
      </c>
      <c r="B66" s="24">
        <v>261</v>
      </c>
      <c r="C66" s="25">
        <v>6.0465935206464524E-2</v>
      </c>
      <c r="D66" s="24">
        <v>17</v>
      </c>
      <c r="E66" s="25">
        <v>1.6824686763919953E-2</v>
      </c>
      <c r="F66" s="24">
        <v>957</v>
      </c>
      <c r="G66" s="25">
        <v>0.19603746220594381</v>
      </c>
      <c r="H66" s="24">
        <v>94</v>
      </c>
      <c r="I66" s="25">
        <v>0.15719852166496648</v>
      </c>
    </row>
    <row r="67" spans="1:9">
      <c r="A67" s="2" t="s">
        <v>58</v>
      </c>
      <c r="B67" s="24">
        <v>5137</v>
      </c>
      <c r="C67" s="25">
        <v>1.1900900733931352</v>
      </c>
      <c r="D67" s="24">
        <v>756</v>
      </c>
      <c r="E67" s="25">
        <v>0.74820371726608736</v>
      </c>
      <c r="F67" s="24">
        <v>2862</v>
      </c>
      <c r="G67" s="25">
        <v>0.58626877412059686</v>
      </c>
      <c r="H67" s="24">
        <v>342</v>
      </c>
      <c r="I67" s="25">
        <v>0.57193504690870778</v>
      </c>
    </row>
    <row r="68" spans="1:9">
      <c r="A68" s="2" t="s">
        <v>59</v>
      </c>
      <c r="B68" s="24">
        <v>302</v>
      </c>
      <c r="C68" s="25">
        <v>6.9964415449625617E-2</v>
      </c>
      <c r="D68" s="24">
        <v>63</v>
      </c>
      <c r="E68" s="25">
        <v>6.2350309772173949E-2</v>
      </c>
      <c r="F68" s="24">
        <v>2555</v>
      </c>
      <c r="G68" s="25">
        <v>0.52338110338159494</v>
      </c>
      <c r="H68" s="24">
        <v>328</v>
      </c>
      <c r="I68" s="25">
        <v>0.54852250112881917</v>
      </c>
    </row>
    <row r="69" spans="1:9">
      <c r="A69" s="2" t="s">
        <v>60</v>
      </c>
      <c r="B69" s="24">
        <v>33</v>
      </c>
      <c r="C69" s="25">
        <v>7.6451182444955143E-3</v>
      </c>
      <c r="D69" s="24">
        <v>8</v>
      </c>
      <c r="E69" s="25">
        <v>7.9174996536093903E-3</v>
      </c>
      <c r="F69" s="24">
        <v>1500</v>
      </c>
      <c r="G69" s="25">
        <v>0.30726874953909689</v>
      </c>
      <c r="H69" s="24">
        <v>688</v>
      </c>
      <c r="I69" s="25">
        <v>1.1505593926116695</v>
      </c>
    </row>
    <row r="70" spans="1:9">
      <c r="A70" s="2" t="s">
        <v>61</v>
      </c>
      <c r="B70" s="24">
        <v>2194</v>
      </c>
      <c r="C70" s="25">
        <v>0.50828452813403513</v>
      </c>
      <c r="D70" s="24">
        <v>508</v>
      </c>
      <c r="E70" s="25">
        <v>0.5027612280041962</v>
      </c>
      <c r="F70" s="24">
        <v>1235</v>
      </c>
      <c r="G70" s="25">
        <v>0.25298460378718973</v>
      </c>
      <c r="H70" s="24">
        <v>544</v>
      </c>
      <c r="I70" s="25">
        <v>0.90974463601852928</v>
      </c>
    </row>
    <row r="71" spans="1:9">
      <c r="A71" s="2" t="s">
        <v>62</v>
      </c>
      <c r="B71" s="24">
        <v>1845</v>
      </c>
      <c r="C71" s="25">
        <v>0.42743161094224924</v>
      </c>
      <c r="D71" s="24">
        <v>1936</v>
      </c>
      <c r="E71" s="25">
        <v>1.9160349161734722</v>
      </c>
      <c r="F71" s="24">
        <v>3120</v>
      </c>
      <c r="G71" s="25">
        <v>0.63911899904132152</v>
      </c>
      <c r="H71" s="24">
        <v>279</v>
      </c>
      <c r="I71" s="25">
        <v>0.46657859089920894</v>
      </c>
    </row>
    <row r="72" spans="1:9">
      <c r="A72" s="2" t="s">
        <v>63</v>
      </c>
      <c r="B72" s="24">
        <v>280</v>
      </c>
      <c r="C72" s="25">
        <v>6.4867669953295279E-2</v>
      </c>
      <c r="D72" s="24">
        <v>472</v>
      </c>
      <c r="E72" s="25">
        <v>0.46713247956295401</v>
      </c>
      <c r="F72" s="24">
        <v>1020</v>
      </c>
      <c r="G72" s="25">
        <v>0.20894274968658588</v>
      </c>
      <c r="H72" s="24">
        <v>271</v>
      </c>
      <c r="I72" s="25">
        <v>0.45319999331070121</v>
      </c>
    </row>
    <row r="73" spans="1:9">
      <c r="A73" s="2" t="s">
        <v>64</v>
      </c>
      <c r="B73" s="24">
        <v>559</v>
      </c>
      <c r="C73" s="25">
        <v>0.12950366965675736</v>
      </c>
      <c r="D73" s="24">
        <v>605</v>
      </c>
      <c r="E73" s="25">
        <v>0.59876091130421016</v>
      </c>
      <c r="F73" s="24">
        <v>2344</v>
      </c>
      <c r="G73" s="25">
        <v>0.48015863261309538</v>
      </c>
      <c r="H73" s="24">
        <v>264</v>
      </c>
      <c r="I73" s="25">
        <v>0.44149372042075691</v>
      </c>
    </row>
    <row r="74" spans="1:9">
      <c r="A74" s="2" t="s">
        <v>65</v>
      </c>
      <c r="B74" s="24">
        <v>121</v>
      </c>
      <c r="C74" s="25">
        <v>2.8032100229816885E-2</v>
      </c>
      <c r="D74" s="24">
        <v>20</v>
      </c>
      <c r="E74" s="25">
        <v>1.9793749134023476E-2</v>
      </c>
      <c r="F74" s="24">
        <v>812</v>
      </c>
      <c r="G74" s="25">
        <v>0.16633481641716444</v>
      </c>
      <c r="H74" s="24">
        <v>183</v>
      </c>
      <c r="I74" s="25">
        <v>0.30603541983711557</v>
      </c>
    </row>
    <row r="75" spans="1:9">
      <c r="A75" s="2" t="s">
        <v>66</v>
      </c>
      <c r="B75" s="24">
        <v>512</v>
      </c>
      <c r="C75" s="25">
        <v>0.11861516791459709</v>
      </c>
      <c r="D75" s="24">
        <v>33</v>
      </c>
      <c r="E75" s="25">
        <v>3.2659686071138734E-2</v>
      </c>
      <c r="F75" s="24">
        <v>867</v>
      </c>
      <c r="G75" s="25">
        <v>0.177601337233598</v>
      </c>
      <c r="H75" s="24">
        <v>33</v>
      </c>
      <c r="I75" s="25">
        <v>5.5186715052594613E-2</v>
      </c>
    </row>
    <row r="76" spans="1:9">
      <c r="A76" s="2" t="s">
        <v>67</v>
      </c>
      <c r="B76" s="24">
        <v>178</v>
      </c>
      <c r="C76" s="25">
        <v>4.1237304470309141E-2</v>
      </c>
      <c r="D76" s="24">
        <v>304</v>
      </c>
      <c r="E76" s="25">
        <v>0.30086498683715684</v>
      </c>
      <c r="F76" s="24">
        <v>2010</v>
      </c>
      <c r="G76" s="25">
        <v>0.41174012438238983</v>
      </c>
      <c r="H76" s="24">
        <v>357</v>
      </c>
      <c r="I76" s="25">
        <v>0.59701991738715987</v>
      </c>
    </row>
    <row r="77" spans="1:9">
      <c r="A77" s="2" t="s">
        <v>68</v>
      </c>
      <c r="B77" s="24">
        <v>380</v>
      </c>
      <c r="C77" s="25">
        <v>8.8034694936615018E-2</v>
      </c>
      <c r="D77" s="24">
        <v>76</v>
      </c>
      <c r="E77" s="25">
        <v>7.5216246709289211E-2</v>
      </c>
      <c r="F77" s="24">
        <v>550</v>
      </c>
      <c r="G77" s="25">
        <v>0.11266520816433552</v>
      </c>
      <c r="H77" s="24">
        <v>53</v>
      </c>
      <c r="I77" s="25">
        <v>8.8633209023864082E-2</v>
      </c>
    </row>
    <row r="78" spans="1:9">
      <c r="A78" s="2" t="s">
        <v>69</v>
      </c>
      <c r="B78" s="24">
        <v>1445</v>
      </c>
      <c r="C78" s="25">
        <v>0.33476351100897028</v>
      </c>
      <c r="D78" s="24">
        <v>448</v>
      </c>
      <c r="E78" s="25">
        <v>0.44337998060212591</v>
      </c>
      <c r="F78" s="24">
        <v>2655</v>
      </c>
      <c r="G78" s="25">
        <v>0.54386568668420154</v>
      </c>
      <c r="H78" s="24">
        <v>230</v>
      </c>
      <c r="I78" s="25">
        <v>0.38463468066959883</v>
      </c>
    </row>
    <row r="79" spans="1:9">
      <c r="A79" s="2" t="s">
        <v>70</v>
      </c>
      <c r="B79" s="24">
        <v>346</v>
      </c>
      <c r="C79" s="25">
        <v>8.0157906442286306E-2</v>
      </c>
      <c r="D79" s="24">
        <v>2449</v>
      </c>
      <c r="E79" s="25">
        <v>2.4237445814611744</v>
      </c>
      <c r="F79" s="24">
        <v>851</v>
      </c>
      <c r="G79" s="25">
        <v>0.17432380390518096</v>
      </c>
      <c r="H79" s="24">
        <v>29</v>
      </c>
      <c r="I79" s="25">
        <v>4.8497416258340718E-2</v>
      </c>
    </row>
    <row r="80" spans="1:9">
      <c r="A80" s="2" t="s">
        <v>71</v>
      </c>
      <c r="B80" s="24">
        <v>4249</v>
      </c>
      <c r="C80" s="25">
        <v>0.98436689154125578</v>
      </c>
      <c r="D80" s="24">
        <v>1479</v>
      </c>
      <c r="E80" s="25">
        <v>1.4637477484610359</v>
      </c>
      <c r="F80" s="24">
        <v>5956</v>
      </c>
      <c r="G80" s="25">
        <v>1.2200617815032406</v>
      </c>
      <c r="H80" s="24">
        <v>314</v>
      </c>
      <c r="I80" s="25">
        <v>0.52510995534893046</v>
      </c>
    </row>
    <row r="81" spans="1:9">
      <c r="A81" s="2" t="s">
        <v>72</v>
      </c>
      <c r="B81" s="24">
        <v>2692</v>
      </c>
      <c r="C81" s="25">
        <v>0.62365631255096743</v>
      </c>
      <c r="D81" s="24">
        <v>57</v>
      </c>
      <c r="E81" s="25">
        <v>5.6412185031966905E-2</v>
      </c>
      <c r="F81" s="24">
        <v>1939</v>
      </c>
      <c r="G81" s="25">
        <v>0.39719607023753922</v>
      </c>
      <c r="H81" s="24">
        <v>313</v>
      </c>
      <c r="I81" s="25">
        <v>0.52343763065036708</v>
      </c>
    </row>
    <row r="82" spans="1:9">
      <c r="A82" s="2" t="s">
        <v>73</v>
      </c>
      <c r="B82" s="24">
        <v>179</v>
      </c>
      <c r="C82" s="25">
        <v>4.146897472014234E-2</v>
      </c>
      <c r="D82" s="24">
        <v>1</v>
      </c>
      <c r="E82" s="25">
        <v>9.8968745670117379E-4</v>
      </c>
      <c r="F82" s="24">
        <v>237</v>
      </c>
      <c r="G82" s="25">
        <v>4.8548462427177308E-2</v>
      </c>
      <c r="H82" s="24">
        <v>56</v>
      </c>
      <c r="I82" s="25">
        <v>9.3650183119554503E-2</v>
      </c>
    </row>
    <row r="83" spans="1:9">
      <c r="A83" s="2" t="s">
        <v>74</v>
      </c>
      <c r="B83" s="24">
        <v>86</v>
      </c>
      <c r="C83" s="25">
        <v>1.992364148565498E-2</v>
      </c>
      <c r="D83" s="24">
        <v>12</v>
      </c>
      <c r="E83" s="25">
        <v>1.1876249480414085E-2</v>
      </c>
      <c r="F83" s="24">
        <v>1254</v>
      </c>
      <c r="G83" s="25">
        <v>0.256876674614685</v>
      </c>
      <c r="H83" s="24">
        <v>456</v>
      </c>
      <c r="I83" s="25">
        <v>0.7625800625449437</v>
      </c>
    </row>
    <row r="84" spans="1:9">
      <c r="A84" s="2" t="s">
        <v>75</v>
      </c>
      <c r="B84" s="24">
        <v>246</v>
      </c>
      <c r="C84" s="25">
        <v>5.6990881458966559E-2</v>
      </c>
      <c r="D84" s="24">
        <v>3</v>
      </c>
      <c r="E84" s="25">
        <v>2.9690623701035214E-3</v>
      </c>
      <c r="F84" s="24">
        <v>398</v>
      </c>
      <c r="G84" s="25">
        <v>8.1528641544373712E-2</v>
      </c>
      <c r="H84" s="24">
        <v>70</v>
      </c>
      <c r="I84" s="25">
        <v>0.11706272889944311</v>
      </c>
    </row>
    <row r="85" spans="1:9">
      <c r="A85" s="2" t="s">
        <v>76</v>
      </c>
      <c r="B85" s="24">
        <v>836</v>
      </c>
      <c r="C85" s="25">
        <v>0.19367632886055305</v>
      </c>
      <c r="D85" s="24">
        <v>156</v>
      </c>
      <c r="E85" s="25">
        <v>0.15439124324538311</v>
      </c>
      <c r="F85" s="24">
        <v>1908</v>
      </c>
      <c r="G85" s="25">
        <v>0.39084584941373118</v>
      </c>
      <c r="H85" s="24">
        <v>225</v>
      </c>
      <c r="I85" s="25">
        <v>0.37627305717678144</v>
      </c>
    </row>
    <row r="86" spans="1:9">
      <c r="A86" s="2" t="s">
        <v>77</v>
      </c>
      <c r="B86" s="24">
        <v>2099</v>
      </c>
      <c r="C86" s="25">
        <v>0.48627585439988141</v>
      </c>
      <c r="D86" s="24">
        <v>139</v>
      </c>
      <c r="E86" s="25">
        <v>0.13756655648146315</v>
      </c>
      <c r="F86" s="24">
        <v>1523</v>
      </c>
      <c r="G86" s="25">
        <v>0.31198020369869633</v>
      </c>
      <c r="H86" s="24">
        <v>178</v>
      </c>
      <c r="I86" s="25">
        <v>0.29767379634429825</v>
      </c>
    </row>
    <row r="87" spans="1:9">
      <c r="A87" s="2" t="s">
        <v>78</v>
      </c>
      <c r="B87" s="24">
        <v>2377</v>
      </c>
      <c r="C87" s="25">
        <v>0.55068018385351025</v>
      </c>
      <c r="D87" s="24">
        <v>132</v>
      </c>
      <c r="E87" s="25">
        <v>0.13063874428455494</v>
      </c>
      <c r="F87" s="24">
        <v>1109</v>
      </c>
      <c r="G87" s="25">
        <v>0.22717402882590562</v>
      </c>
      <c r="H87" s="24">
        <v>629</v>
      </c>
      <c r="I87" s="25">
        <v>1.0518922353964244</v>
      </c>
    </row>
    <row r="88" spans="1:9">
      <c r="A88" s="2" t="s">
        <v>79</v>
      </c>
      <c r="B88" s="24">
        <v>3</v>
      </c>
      <c r="C88" s="25">
        <v>6.950107494995923E-4</v>
      </c>
      <c r="D88" s="24">
        <v>16</v>
      </c>
      <c r="E88" s="25">
        <v>1.5834999307218781E-2</v>
      </c>
      <c r="F88" s="24">
        <v>651</v>
      </c>
      <c r="G88" s="25">
        <v>0.13335463729996805</v>
      </c>
      <c r="H88" s="24">
        <v>93</v>
      </c>
      <c r="I88" s="25">
        <v>0.15552619696640299</v>
      </c>
    </row>
    <row r="89" spans="1:9">
      <c r="A89" s="2" t="s">
        <v>80</v>
      </c>
      <c r="B89" s="24">
        <v>807</v>
      </c>
      <c r="C89" s="25">
        <v>0.18695789161539031</v>
      </c>
      <c r="D89" s="24">
        <v>17</v>
      </c>
      <c r="E89" s="25">
        <v>1.6824686763919953E-2</v>
      </c>
      <c r="F89" s="24">
        <v>1459</v>
      </c>
      <c r="G89" s="25">
        <v>0.29887007038502822</v>
      </c>
      <c r="H89" s="24">
        <v>328</v>
      </c>
      <c r="I89" s="25">
        <v>0.54852250112881917</v>
      </c>
    </row>
    <row r="90" spans="1:9">
      <c r="A90" s="2"/>
      <c r="B90" s="24"/>
      <c r="C90" s="25"/>
      <c r="D90" s="24"/>
      <c r="E90" s="25"/>
      <c r="F90" s="24"/>
      <c r="G90" s="25"/>
      <c r="H90" s="24"/>
      <c r="I90" s="25"/>
    </row>
    <row r="91" spans="1:9" ht="30" customHeight="1">
      <c r="A91" s="12" t="s">
        <v>81</v>
      </c>
      <c r="B91" s="23">
        <v>9431</v>
      </c>
      <c r="C91" s="22">
        <v>2.1848821261768849</v>
      </c>
      <c r="D91" s="23">
        <v>907</v>
      </c>
      <c r="E91" s="22">
        <v>0.89764652322796468</v>
      </c>
      <c r="F91" s="23">
        <v>18734</v>
      </c>
      <c r="G91" s="22">
        <v>3.837581835910294</v>
      </c>
      <c r="H91" s="23">
        <v>2342</v>
      </c>
      <c r="I91" s="22">
        <v>3.9165844440356543</v>
      </c>
    </row>
    <row r="92" spans="1:9">
      <c r="A92" s="15" t="s">
        <v>82</v>
      </c>
      <c r="B92" s="24">
        <v>399</v>
      </c>
      <c r="C92" s="25">
        <v>9.2436429683445773E-2</v>
      </c>
      <c r="D92" s="24">
        <v>135</v>
      </c>
      <c r="E92" s="25">
        <v>0.13360780665465846</v>
      </c>
      <c r="F92" s="24">
        <v>709</v>
      </c>
      <c r="G92" s="25">
        <v>0.14523569561547978</v>
      </c>
      <c r="H92" s="24">
        <v>57</v>
      </c>
      <c r="I92" s="25">
        <v>9.5322507818117963E-2</v>
      </c>
    </row>
    <row r="93" spans="1:9">
      <c r="A93" s="2" t="s">
        <v>83</v>
      </c>
      <c r="B93" s="24">
        <v>2168</v>
      </c>
      <c r="C93" s="25">
        <v>0.50226110163837201</v>
      </c>
      <c r="D93" s="24">
        <v>125</v>
      </c>
      <c r="E93" s="25">
        <v>0.12371093208764672</v>
      </c>
      <c r="F93" s="24">
        <v>1474</v>
      </c>
      <c r="G93" s="25">
        <v>0.30194275788041919</v>
      </c>
      <c r="H93" s="24">
        <v>424</v>
      </c>
      <c r="I93" s="25">
        <v>0.70906567219091265</v>
      </c>
    </row>
    <row r="94" spans="1:9">
      <c r="A94" s="2" t="s">
        <v>84</v>
      </c>
      <c r="B94" s="24">
        <v>419</v>
      </c>
      <c r="C94" s="25">
        <v>9.7069834680109712E-2</v>
      </c>
      <c r="D94" s="24">
        <v>28</v>
      </c>
      <c r="E94" s="25">
        <v>2.7711248787632869E-2</v>
      </c>
      <c r="F94" s="24">
        <v>1407</v>
      </c>
      <c r="G94" s="25">
        <v>0.28821808706767288</v>
      </c>
      <c r="H94" s="24">
        <v>173</v>
      </c>
      <c r="I94" s="25">
        <v>0.28931217285148086</v>
      </c>
    </row>
    <row r="95" spans="1:9">
      <c r="A95" s="2" t="s">
        <v>85</v>
      </c>
      <c r="B95" s="24">
        <v>736</v>
      </c>
      <c r="C95" s="25">
        <v>0.17050930387723329</v>
      </c>
      <c r="D95" s="24">
        <v>177</v>
      </c>
      <c r="E95" s="25">
        <v>0.17517467983610777</v>
      </c>
      <c r="F95" s="24">
        <v>4634</v>
      </c>
      <c r="G95" s="25">
        <v>0.94925559024278339</v>
      </c>
      <c r="H95" s="24">
        <v>322</v>
      </c>
      <c r="I95" s="25">
        <v>0.53848855293743836</v>
      </c>
    </row>
    <row r="96" spans="1:9">
      <c r="A96" s="2" t="s">
        <v>86</v>
      </c>
      <c r="B96" s="24">
        <v>3</v>
      </c>
      <c r="C96" s="25">
        <v>6.950107494995923E-4</v>
      </c>
      <c r="D96" s="24">
        <v>18</v>
      </c>
      <c r="E96" s="25">
        <v>1.7814374220621126E-2</v>
      </c>
      <c r="F96" s="24">
        <v>1300</v>
      </c>
      <c r="G96" s="25">
        <v>0.26629958293388395</v>
      </c>
      <c r="H96" s="24">
        <v>55</v>
      </c>
      <c r="I96" s="25">
        <v>9.1977858420991015E-2</v>
      </c>
    </row>
    <row r="97" spans="1:9">
      <c r="A97" s="2" t="s">
        <v>87</v>
      </c>
      <c r="B97" s="24">
        <v>604</v>
      </c>
      <c r="C97" s="25">
        <v>0.13992883089925123</v>
      </c>
      <c r="D97" s="24">
        <v>3</v>
      </c>
      <c r="E97" s="25">
        <v>2.9690623701035214E-3</v>
      </c>
      <c r="F97" s="24">
        <v>323</v>
      </c>
      <c r="G97" s="25">
        <v>6.6165204067418867E-2</v>
      </c>
      <c r="H97" s="24">
        <v>30</v>
      </c>
      <c r="I97" s="25">
        <v>5.0169740956904192E-2</v>
      </c>
    </row>
    <row r="98" spans="1:9">
      <c r="A98" s="2" t="s">
        <v>88</v>
      </c>
      <c r="B98" s="24">
        <v>16</v>
      </c>
      <c r="C98" s="25">
        <v>3.7067239973311589E-3</v>
      </c>
      <c r="D98" s="24">
        <v>54</v>
      </c>
      <c r="E98" s="25">
        <v>5.3443122661863386E-2</v>
      </c>
      <c r="F98" s="24">
        <v>3061</v>
      </c>
      <c r="G98" s="25">
        <v>0.62703309489278369</v>
      </c>
      <c r="H98" s="24">
        <v>34</v>
      </c>
      <c r="I98" s="25">
        <v>5.685903975115808E-2</v>
      </c>
    </row>
    <row r="99" spans="1:9">
      <c r="A99" s="2" t="s">
        <v>89</v>
      </c>
      <c r="B99" s="24">
        <v>779</v>
      </c>
      <c r="C99" s="25">
        <v>0.18047112462006079</v>
      </c>
      <c r="D99" s="24">
        <v>40</v>
      </c>
      <c r="E99" s="25">
        <v>3.9587498268046951E-2</v>
      </c>
      <c r="F99" s="24">
        <v>387</v>
      </c>
      <c r="G99" s="25">
        <v>7.9275337381086997E-2</v>
      </c>
      <c r="H99" s="24">
        <v>104</v>
      </c>
      <c r="I99" s="25">
        <v>0.17392176865060119</v>
      </c>
    </row>
    <row r="100" spans="1:9">
      <c r="A100" s="2" t="s">
        <v>90</v>
      </c>
      <c r="B100" s="24">
        <v>873</v>
      </c>
      <c r="C100" s="25">
        <v>0.20224812810438136</v>
      </c>
      <c r="D100" s="24">
        <v>49</v>
      </c>
      <c r="E100" s="25">
        <v>4.8494685378357515E-2</v>
      </c>
      <c r="F100" s="24">
        <v>968</v>
      </c>
      <c r="G100" s="25">
        <v>0.19829076636923049</v>
      </c>
      <c r="H100" s="24">
        <v>349</v>
      </c>
      <c r="I100" s="25">
        <v>0.58364131979865208</v>
      </c>
    </row>
    <row r="101" spans="1:9">
      <c r="A101" s="2" t="s">
        <v>91</v>
      </c>
      <c r="B101" s="24">
        <v>3250</v>
      </c>
      <c r="C101" s="25">
        <v>0.75292831195789167</v>
      </c>
      <c r="D101" s="24">
        <v>140</v>
      </c>
      <c r="E101" s="25">
        <v>0.13855624393816432</v>
      </c>
      <c r="F101" s="24">
        <v>1725</v>
      </c>
      <c r="G101" s="25">
        <v>0.35335906196996142</v>
      </c>
      <c r="H101" s="24">
        <v>321</v>
      </c>
      <c r="I101" s="25">
        <v>0.53681622823887487</v>
      </c>
    </row>
    <row r="102" spans="1:9">
      <c r="A102" s="2" t="s">
        <v>92</v>
      </c>
      <c r="B102" s="24">
        <v>6</v>
      </c>
      <c r="C102" s="25">
        <v>1.3900214989991846E-3</v>
      </c>
      <c r="D102" s="24">
        <v>62</v>
      </c>
      <c r="E102" s="25">
        <v>6.136062231547277E-2</v>
      </c>
      <c r="F102" s="24">
        <v>2144</v>
      </c>
      <c r="G102" s="25">
        <v>0.43918946600788245</v>
      </c>
      <c r="H102" s="24">
        <v>410</v>
      </c>
      <c r="I102" s="25">
        <v>0.68565312641102394</v>
      </c>
    </row>
    <row r="103" spans="1:9">
      <c r="A103" s="2" t="s">
        <v>93</v>
      </c>
      <c r="B103" s="24">
        <v>178</v>
      </c>
      <c r="C103" s="25">
        <v>4.1237304470309141E-2</v>
      </c>
      <c r="D103" s="24">
        <v>76</v>
      </c>
      <c r="E103" s="25">
        <v>7.5216246709289211E-2</v>
      </c>
      <c r="F103" s="24">
        <v>602</v>
      </c>
      <c r="G103" s="25">
        <v>0.12331719148169087</v>
      </c>
      <c r="H103" s="24">
        <v>63</v>
      </c>
      <c r="I103" s="25">
        <v>0.10535645600949881</v>
      </c>
    </row>
    <row r="104" spans="1:9">
      <c r="A104" s="2"/>
      <c r="B104" s="24"/>
      <c r="C104" s="25"/>
      <c r="D104" s="24"/>
      <c r="E104" s="25"/>
      <c r="F104" s="24"/>
      <c r="G104" s="25"/>
      <c r="H104" s="24"/>
      <c r="I104" s="25"/>
    </row>
    <row r="105" spans="1:9" ht="28.5" customHeight="1">
      <c r="A105" s="12" t="s">
        <v>94</v>
      </c>
      <c r="B105" s="23">
        <v>11136</v>
      </c>
      <c r="C105" s="22">
        <v>2.5798799021424865</v>
      </c>
      <c r="D105" s="23">
        <v>1833</v>
      </c>
      <c r="E105" s="22">
        <v>1.8140971081332515</v>
      </c>
      <c r="F105" s="23">
        <v>17441</v>
      </c>
      <c r="G105" s="22">
        <v>3.5727161738075925</v>
      </c>
      <c r="H105" s="23">
        <v>4473</v>
      </c>
      <c r="I105" s="22">
        <v>7.4803083766744143</v>
      </c>
    </row>
    <row r="106" spans="1:9">
      <c r="A106" s="2" t="s">
        <v>95</v>
      </c>
      <c r="B106" s="24">
        <v>66</v>
      </c>
      <c r="C106" s="25">
        <v>1.5290236488991029E-2</v>
      </c>
      <c r="D106" s="24">
        <v>0</v>
      </c>
      <c r="E106" s="25">
        <v>0</v>
      </c>
      <c r="F106" s="24">
        <v>503</v>
      </c>
      <c r="G106" s="25">
        <v>0.10303745401211049</v>
      </c>
      <c r="H106" s="24">
        <v>67</v>
      </c>
      <c r="I106" s="25">
        <v>0.11204575480375269</v>
      </c>
    </row>
    <row r="107" spans="1:9">
      <c r="A107" s="2" t="s">
        <v>96</v>
      </c>
      <c r="B107" s="24">
        <v>333</v>
      </c>
      <c r="C107" s="25">
        <v>7.7146193194454746E-2</v>
      </c>
      <c r="D107" s="24">
        <v>10</v>
      </c>
      <c r="E107" s="25">
        <v>9.8968745670117379E-3</v>
      </c>
      <c r="F107" s="24">
        <v>1111</v>
      </c>
      <c r="G107" s="25">
        <v>0.22758372049195777</v>
      </c>
      <c r="H107" s="24">
        <v>403</v>
      </c>
      <c r="I107" s="25">
        <v>0.67394685352107964</v>
      </c>
    </row>
    <row r="108" spans="1:9">
      <c r="A108" s="2" t="s">
        <v>97</v>
      </c>
      <c r="B108" s="24">
        <v>155</v>
      </c>
      <c r="C108" s="25">
        <v>3.5908888724145598E-2</v>
      </c>
      <c r="D108" s="24">
        <v>308</v>
      </c>
      <c r="E108" s="25">
        <v>0.30482373666396151</v>
      </c>
      <c r="F108" s="24">
        <v>429</v>
      </c>
      <c r="G108" s="25">
        <v>8.7878862368181709E-2</v>
      </c>
      <c r="H108" s="24">
        <v>299</v>
      </c>
      <c r="I108" s="25">
        <v>0.50002508487047848</v>
      </c>
    </row>
    <row r="109" spans="1:9">
      <c r="A109" s="2" t="s">
        <v>98</v>
      </c>
      <c r="B109" s="24">
        <v>521</v>
      </c>
      <c r="C109" s="25">
        <v>0.12070020016309586</v>
      </c>
      <c r="D109" s="24">
        <v>169</v>
      </c>
      <c r="E109" s="25">
        <v>0.16725718018249836</v>
      </c>
      <c r="F109" s="24">
        <v>549</v>
      </c>
      <c r="G109" s="25">
        <v>0.11246036233130946</v>
      </c>
      <c r="H109" s="24">
        <v>239</v>
      </c>
      <c r="I109" s="25">
        <v>0.39968560295667005</v>
      </c>
    </row>
    <row r="110" spans="1:9">
      <c r="A110" s="2" t="s">
        <v>99</v>
      </c>
      <c r="B110" s="24">
        <v>194</v>
      </c>
      <c r="C110" s="25">
        <v>4.4944028467640298E-2</v>
      </c>
      <c r="D110" s="24">
        <v>0</v>
      </c>
      <c r="E110" s="25">
        <v>0</v>
      </c>
      <c r="F110" s="24">
        <v>303</v>
      </c>
      <c r="G110" s="25">
        <v>6.2068287406897571E-2</v>
      </c>
      <c r="H110" s="24">
        <v>91</v>
      </c>
      <c r="I110" s="25">
        <v>0.15218154756927604</v>
      </c>
    </row>
    <row r="111" spans="1:9">
      <c r="A111" s="2" t="s">
        <v>100</v>
      </c>
      <c r="B111" s="24">
        <v>233</v>
      </c>
      <c r="C111" s="25">
        <v>5.3979168211134999E-2</v>
      </c>
      <c r="D111" s="24">
        <v>173</v>
      </c>
      <c r="E111" s="25">
        <v>0.17121593000930307</v>
      </c>
      <c r="F111" s="24">
        <v>484</v>
      </c>
      <c r="G111" s="25">
        <v>9.9145383184615243E-2</v>
      </c>
      <c r="H111" s="24">
        <v>52</v>
      </c>
      <c r="I111" s="25">
        <v>8.6960884325300594E-2</v>
      </c>
    </row>
    <row r="112" spans="1:9">
      <c r="A112" s="2" t="s">
        <v>101</v>
      </c>
      <c r="B112" s="24">
        <v>5401</v>
      </c>
      <c r="C112" s="25">
        <v>1.2512510193490993</v>
      </c>
      <c r="D112" s="24">
        <v>231</v>
      </c>
      <c r="E112" s="25">
        <v>0.22861780249797112</v>
      </c>
      <c r="F112" s="24">
        <v>2931</v>
      </c>
      <c r="G112" s="25">
        <v>0.60040313659939526</v>
      </c>
      <c r="H112" s="24">
        <v>1197</v>
      </c>
      <c r="I112" s="25">
        <v>2.0017726641804772</v>
      </c>
    </row>
    <row r="113" spans="1:9">
      <c r="A113" s="2" t="s">
        <v>102</v>
      </c>
      <c r="B113" s="24">
        <v>18</v>
      </c>
      <c r="C113" s="25">
        <v>4.1700644969975536E-3</v>
      </c>
      <c r="D113" s="24">
        <v>5</v>
      </c>
      <c r="E113" s="25">
        <v>4.9484372835058689E-3</v>
      </c>
      <c r="F113" s="24">
        <v>870</v>
      </c>
      <c r="G113" s="25">
        <v>0.17821587473267619</v>
      </c>
      <c r="H113" s="24">
        <v>48</v>
      </c>
      <c r="I113" s="25">
        <v>8.0271585531046699E-2</v>
      </c>
    </row>
    <row r="114" spans="1:9">
      <c r="A114" s="2" t="s">
        <v>103</v>
      </c>
      <c r="B114" s="24">
        <v>43</v>
      </c>
      <c r="C114" s="25">
        <v>9.9618207428274902E-3</v>
      </c>
      <c r="D114" s="24">
        <v>182</v>
      </c>
      <c r="E114" s="25">
        <v>0.18012311711961362</v>
      </c>
      <c r="F114" s="24">
        <v>124</v>
      </c>
      <c r="G114" s="25">
        <v>2.5400883295232008E-2</v>
      </c>
      <c r="H114" s="24">
        <v>53</v>
      </c>
      <c r="I114" s="25">
        <v>8.8633209023864082E-2</v>
      </c>
    </row>
    <row r="115" spans="1:9">
      <c r="A115" s="2" t="s">
        <v>104</v>
      </c>
      <c r="B115" s="24">
        <v>2</v>
      </c>
      <c r="C115" s="25">
        <v>4.6334049966639487E-4</v>
      </c>
      <c r="D115" s="24">
        <v>13</v>
      </c>
      <c r="E115" s="25">
        <v>1.2865936937115258E-2</v>
      </c>
      <c r="F115" s="24">
        <v>1092</v>
      </c>
      <c r="G115" s="25">
        <v>0.22369164966446253</v>
      </c>
      <c r="H115" s="24">
        <v>40</v>
      </c>
      <c r="I115" s="25">
        <v>6.6892987942538923E-2</v>
      </c>
    </row>
    <row r="116" spans="1:9">
      <c r="A116" s="2" t="s">
        <v>105</v>
      </c>
      <c r="B116" s="24">
        <v>0</v>
      </c>
      <c r="C116" s="25">
        <v>0</v>
      </c>
      <c r="D116" s="24">
        <v>75</v>
      </c>
      <c r="E116" s="25">
        <v>7.4226559252588031E-2</v>
      </c>
      <c r="F116" s="24">
        <v>618</v>
      </c>
      <c r="G116" s="25">
        <v>0.12659472481010792</v>
      </c>
      <c r="H116" s="24">
        <v>101</v>
      </c>
      <c r="I116" s="25">
        <v>0.16890479455491078</v>
      </c>
    </row>
    <row r="117" spans="1:9">
      <c r="A117" s="2" t="s">
        <v>106</v>
      </c>
      <c r="B117" s="24">
        <v>586</v>
      </c>
      <c r="C117" s="25">
        <v>0.13575876640225371</v>
      </c>
      <c r="D117" s="24">
        <v>174</v>
      </c>
      <c r="E117" s="25">
        <v>0.17220561746600424</v>
      </c>
      <c r="F117" s="24">
        <v>489</v>
      </c>
      <c r="G117" s="25">
        <v>0.10016961234974558</v>
      </c>
      <c r="H117" s="24">
        <v>67</v>
      </c>
      <c r="I117" s="25">
        <v>0.11204575480375269</v>
      </c>
    </row>
    <row r="118" spans="1:9">
      <c r="A118" s="2" t="s">
        <v>107</v>
      </c>
      <c r="B118" s="24">
        <v>397</v>
      </c>
      <c r="C118" s="25">
        <v>9.1973089183779375E-2</v>
      </c>
      <c r="D118" s="24">
        <v>3</v>
      </c>
      <c r="E118" s="25">
        <v>2.9690623701035214E-3</v>
      </c>
      <c r="F118" s="24">
        <v>514</v>
      </c>
      <c r="G118" s="25">
        <v>0.10529075817539718</v>
      </c>
      <c r="H118" s="24">
        <v>531</v>
      </c>
      <c r="I118" s="25">
        <v>0.88800441493720428</v>
      </c>
    </row>
    <row r="119" spans="1:9">
      <c r="A119" s="2" t="s">
        <v>108</v>
      </c>
      <c r="B119" s="24">
        <v>489</v>
      </c>
      <c r="C119" s="25">
        <v>0.11328675216843354</v>
      </c>
      <c r="D119" s="24">
        <v>169</v>
      </c>
      <c r="E119" s="25">
        <v>0.16725718018249836</v>
      </c>
      <c r="F119" s="24">
        <v>315</v>
      </c>
      <c r="G119" s="25">
        <v>6.4526437403210346E-2</v>
      </c>
      <c r="H119" s="24">
        <v>284</v>
      </c>
      <c r="I119" s="25">
        <v>0.47494021439202633</v>
      </c>
    </row>
    <row r="120" spans="1:9">
      <c r="A120" s="2" t="s">
        <v>109</v>
      </c>
      <c r="B120" s="24">
        <v>342</v>
      </c>
      <c r="C120" s="25">
        <v>7.923122544295351E-2</v>
      </c>
      <c r="D120" s="24">
        <v>10</v>
      </c>
      <c r="E120" s="25">
        <v>9.8968745670117379E-3</v>
      </c>
      <c r="F120" s="24">
        <v>572</v>
      </c>
      <c r="G120" s="25">
        <v>0.11717181649090894</v>
      </c>
      <c r="H120" s="24">
        <v>120</v>
      </c>
      <c r="I120" s="25">
        <v>0.20067896382761677</v>
      </c>
    </row>
    <row r="121" spans="1:9">
      <c r="A121" s="2" t="s">
        <v>110</v>
      </c>
      <c r="B121" s="24">
        <v>747</v>
      </c>
      <c r="C121" s="25">
        <v>0.17305767662539848</v>
      </c>
      <c r="D121" s="24">
        <v>263</v>
      </c>
      <c r="E121" s="25">
        <v>0.26028780111240873</v>
      </c>
      <c r="F121" s="24">
        <v>2758</v>
      </c>
      <c r="G121" s="25">
        <v>0.56496480748588618</v>
      </c>
      <c r="H121" s="24">
        <v>330</v>
      </c>
      <c r="I121" s="25">
        <v>0.55186715052594615</v>
      </c>
    </row>
    <row r="122" spans="1:9">
      <c r="A122" s="2" t="s">
        <v>111</v>
      </c>
      <c r="B122" s="24">
        <v>1252</v>
      </c>
      <c r="C122" s="25">
        <v>0.29005115279116317</v>
      </c>
      <c r="D122" s="24">
        <v>47</v>
      </c>
      <c r="E122" s="25">
        <v>4.6515310464955169E-2</v>
      </c>
      <c r="F122" s="24">
        <v>3575</v>
      </c>
      <c r="G122" s="25">
        <v>0.73232385306818082</v>
      </c>
      <c r="H122" s="24">
        <v>442</v>
      </c>
      <c r="I122" s="25">
        <v>0.7391675167650551</v>
      </c>
    </row>
    <row r="123" spans="1:9">
      <c r="A123" s="2" t="s">
        <v>112</v>
      </c>
      <c r="B123" s="24">
        <v>357</v>
      </c>
      <c r="C123" s="25">
        <v>8.2706279190451482E-2</v>
      </c>
      <c r="D123" s="24">
        <v>1</v>
      </c>
      <c r="E123" s="25">
        <v>9.8968745670117379E-4</v>
      </c>
      <c r="F123" s="24">
        <v>204</v>
      </c>
      <c r="G123" s="25">
        <v>4.1788549937317176E-2</v>
      </c>
      <c r="H123" s="24">
        <v>109</v>
      </c>
      <c r="I123" s="25">
        <v>0.18228339214341857</v>
      </c>
    </row>
    <row r="124" spans="1:9">
      <c r="A124" s="2"/>
      <c r="B124" s="24"/>
      <c r="C124" s="25"/>
      <c r="D124" s="24"/>
      <c r="E124" s="25"/>
      <c r="F124" s="24"/>
      <c r="G124" s="25"/>
      <c r="H124" s="24"/>
      <c r="I124" s="25"/>
    </row>
    <row r="125" spans="1:9" ht="27" customHeight="1">
      <c r="A125" s="12" t="s">
        <v>113</v>
      </c>
      <c r="B125" s="23">
        <v>39843</v>
      </c>
      <c r="C125" s="22">
        <v>9.2304377641040851</v>
      </c>
      <c r="D125" s="23">
        <v>2493</v>
      </c>
      <c r="E125" s="22">
        <v>2.4672908295560259</v>
      </c>
      <c r="F125" s="23">
        <v>15326</v>
      </c>
      <c r="G125" s="22">
        <v>3.1394672369574659</v>
      </c>
      <c r="H125" s="23">
        <v>3492</v>
      </c>
      <c r="I125" s="22">
        <v>5.8397578473836482</v>
      </c>
    </row>
    <row r="126" spans="1:9">
      <c r="A126" s="2" t="s">
        <v>114</v>
      </c>
      <c r="B126" s="24">
        <v>206</v>
      </c>
      <c r="C126" s="25">
        <v>4.7724071465638666E-2</v>
      </c>
      <c r="D126" s="24">
        <v>6</v>
      </c>
      <c r="E126" s="25">
        <v>5.9381247402070427E-3</v>
      </c>
      <c r="F126" s="24">
        <v>132</v>
      </c>
      <c r="G126" s="25">
        <v>2.7039649959440522E-2</v>
      </c>
      <c r="H126" s="24">
        <v>144</v>
      </c>
      <c r="I126" s="25">
        <v>0.24081475659314014</v>
      </c>
    </row>
    <row r="127" spans="1:9">
      <c r="A127" s="2" t="s">
        <v>115</v>
      </c>
      <c r="B127" s="24">
        <v>380</v>
      </c>
      <c r="C127" s="25">
        <v>8.8034694936615018E-2</v>
      </c>
      <c r="D127" s="24">
        <v>52</v>
      </c>
      <c r="E127" s="25">
        <v>5.1463747748461033E-2</v>
      </c>
      <c r="F127" s="24">
        <v>524</v>
      </c>
      <c r="G127" s="25">
        <v>0.10733921650565785</v>
      </c>
      <c r="H127" s="24">
        <v>75</v>
      </c>
      <c r="I127" s="25">
        <v>0.12542435239226049</v>
      </c>
    </row>
    <row r="128" spans="1:9">
      <c r="A128" s="2" t="s">
        <v>116</v>
      </c>
      <c r="B128" s="24">
        <v>423</v>
      </c>
      <c r="C128" s="25">
        <v>9.7996515679442509E-2</v>
      </c>
      <c r="D128" s="24">
        <v>158</v>
      </c>
      <c r="E128" s="25">
        <v>0.15637061815878545</v>
      </c>
      <c r="F128" s="24">
        <v>611</v>
      </c>
      <c r="G128" s="25">
        <v>0.12516080397892546</v>
      </c>
      <c r="H128" s="24">
        <v>616</v>
      </c>
      <c r="I128" s="25">
        <v>1.0301520143150995</v>
      </c>
    </row>
    <row r="129" spans="1:9">
      <c r="A129" s="2" t="s">
        <v>117</v>
      </c>
      <c r="B129" s="24">
        <v>223</v>
      </c>
      <c r="C129" s="25">
        <v>5.166246571280303E-2</v>
      </c>
      <c r="D129" s="24">
        <v>4</v>
      </c>
      <c r="E129" s="25">
        <v>3.9587498268046951E-3</v>
      </c>
      <c r="F129" s="24">
        <v>896</v>
      </c>
      <c r="G129" s="25">
        <v>0.18354186639135386</v>
      </c>
      <c r="H129" s="24">
        <v>184</v>
      </c>
      <c r="I129" s="25">
        <v>0.30770774453567906</v>
      </c>
    </row>
    <row r="130" spans="1:9">
      <c r="A130" s="2" t="s">
        <v>118</v>
      </c>
      <c r="B130" s="24">
        <v>862</v>
      </c>
      <c r="C130" s="25">
        <v>0.19969975535621617</v>
      </c>
      <c r="D130" s="24">
        <v>15</v>
      </c>
      <c r="E130" s="25">
        <v>1.4845311850517608E-2</v>
      </c>
      <c r="F130" s="24">
        <v>1199</v>
      </c>
      <c r="G130" s="25">
        <v>0.24561015379825143</v>
      </c>
      <c r="H130" s="24">
        <v>236</v>
      </c>
      <c r="I130" s="25">
        <v>0.39466862886097964</v>
      </c>
    </row>
    <row r="131" spans="1:9">
      <c r="A131" s="2" t="s">
        <v>119</v>
      </c>
      <c r="B131" s="24">
        <v>398</v>
      </c>
      <c r="C131" s="25">
        <v>9.2204759433612574E-2</v>
      </c>
      <c r="D131" s="24">
        <v>75</v>
      </c>
      <c r="E131" s="25">
        <v>7.4226559252588031E-2</v>
      </c>
      <c r="F131" s="24">
        <v>256</v>
      </c>
      <c r="G131" s="25">
        <v>5.2440533254672531E-2</v>
      </c>
      <c r="H131" s="24">
        <v>90</v>
      </c>
      <c r="I131" s="25">
        <v>0.15050922287071256</v>
      </c>
    </row>
    <row r="132" spans="1:9">
      <c r="A132" s="2" t="s">
        <v>120</v>
      </c>
      <c r="B132" s="24">
        <v>1134</v>
      </c>
      <c r="C132" s="25">
        <v>0.2627140633108459</v>
      </c>
      <c r="D132" s="24">
        <v>97</v>
      </c>
      <c r="E132" s="25">
        <v>9.5999683300013849E-2</v>
      </c>
      <c r="F132" s="24">
        <v>428</v>
      </c>
      <c r="G132" s="25">
        <v>8.7674016535155649E-2</v>
      </c>
      <c r="H132" s="24">
        <v>236</v>
      </c>
      <c r="I132" s="25">
        <v>0.39466862886097964</v>
      </c>
    </row>
    <row r="133" spans="1:9">
      <c r="A133" s="2" t="s">
        <v>121</v>
      </c>
      <c r="B133" s="24">
        <v>498</v>
      </c>
      <c r="C133" s="25">
        <v>0.1153717844169323</v>
      </c>
      <c r="D133" s="24">
        <v>0</v>
      </c>
      <c r="E133" s="25">
        <v>0</v>
      </c>
      <c r="F133" s="24">
        <v>421</v>
      </c>
      <c r="G133" s="25">
        <v>8.6240095703973188E-2</v>
      </c>
      <c r="H133" s="24">
        <v>258</v>
      </c>
      <c r="I133" s="25">
        <v>0.43145977222937604</v>
      </c>
    </row>
    <row r="134" spans="1:9">
      <c r="A134" s="2" t="s">
        <v>122</v>
      </c>
      <c r="B134" s="24">
        <v>1226</v>
      </c>
      <c r="C134" s="25">
        <v>0.28402772629549999</v>
      </c>
      <c r="D134" s="24">
        <v>35</v>
      </c>
      <c r="E134" s="25">
        <v>3.463906098454108E-2</v>
      </c>
      <c r="F134" s="24">
        <v>287</v>
      </c>
      <c r="G134" s="25">
        <v>5.8790754078480528E-2</v>
      </c>
      <c r="H134" s="24">
        <v>92</v>
      </c>
      <c r="I134" s="25">
        <v>0.15385387226783953</v>
      </c>
    </row>
    <row r="135" spans="1:9">
      <c r="A135" s="2" t="s">
        <v>123</v>
      </c>
      <c r="B135" s="24">
        <v>354</v>
      </c>
      <c r="C135" s="25">
        <v>8.2011268440951884E-2</v>
      </c>
      <c r="D135" s="24">
        <v>9</v>
      </c>
      <c r="E135" s="25">
        <v>8.9071871103105632E-3</v>
      </c>
      <c r="F135" s="24">
        <v>1132</v>
      </c>
      <c r="G135" s="25">
        <v>0.2318854829855051</v>
      </c>
      <c r="H135" s="24">
        <v>179</v>
      </c>
      <c r="I135" s="25">
        <v>0.29934612104286168</v>
      </c>
    </row>
    <row r="136" spans="1:9">
      <c r="A136" s="2" t="s">
        <v>124</v>
      </c>
      <c r="B136" s="24">
        <v>373</v>
      </c>
      <c r="C136" s="25">
        <v>8.6413003187782639E-2</v>
      </c>
      <c r="D136" s="24">
        <v>12</v>
      </c>
      <c r="E136" s="25">
        <v>1.1876249480414085E-2</v>
      </c>
      <c r="F136" s="24">
        <v>279</v>
      </c>
      <c r="G136" s="25">
        <v>5.7151987414272014E-2</v>
      </c>
      <c r="H136" s="24">
        <v>8</v>
      </c>
      <c r="I136" s="25">
        <v>1.3378597588507787E-2</v>
      </c>
    </row>
    <row r="137" spans="1:9">
      <c r="A137" s="2" t="s">
        <v>125</v>
      </c>
      <c r="B137" s="24">
        <v>24321</v>
      </c>
      <c r="C137" s="25">
        <v>5.6344521461931949</v>
      </c>
      <c r="D137" s="24">
        <v>592</v>
      </c>
      <c r="E137" s="25">
        <v>0.58589497436709492</v>
      </c>
      <c r="F137" s="24">
        <v>3577</v>
      </c>
      <c r="G137" s="25">
        <v>0.73273354473423302</v>
      </c>
      <c r="H137" s="24">
        <v>379</v>
      </c>
      <c r="I137" s="25">
        <v>0.63381106075555638</v>
      </c>
    </row>
    <row r="138" spans="1:9">
      <c r="A138" s="3" t="s">
        <v>246</v>
      </c>
      <c r="B138" s="24">
        <v>149</v>
      </c>
      <c r="C138" s="25">
        <v>3.4518867225146417E-2</v>
      </c>
      <c r="D138" s="24">
        <v>13</v>
      </c>
      <c r="E138" s="25">
        <v>1.2865936937115258E-2</v>
      </c>
      <c r="F138" s="24">
        <v>231</v>
      </c>
      <c r="G138" s="25">
        <v>4.731938742902092E-2</v>
      </c>
      <c r="H138" s="24">
        <v>37</v>
      </c>
      <c r="I138" s="25">
        <v>6.1876013846848502E-2</v>
      </c>
    </row>
    <row r="139" spans="1:9">
      <c r="A139" s="2" t="s">
        <v>126</v>
      </c>
      <c r="B139" s="24">
        <v>149</v>
      </c>
      <c r="C139" s="25">
        <v>3.4518867225146417E-2</v>
      </c>
      <c r="D139" s="24">
        <v>9</v>
      </c>
      <c r="E139" s="25">
        <v>8.9071871103105632E-3</v>
      </c>
      <c r="F139" s="24">
        <v>571</v>
      </c>
      <c r="G139" s="25">
        <v>0.11696697065788288</v>
      </c>
      <c r="H139" s="24">
        <v>228</v>
      </c>
      <c r="I139" s="25">
        <v>0.38129003127247185</v>
      </c>
    </row>
    <row r="140" spans="1:9">
      <c r="A140" s="2" t="s">
        <v>127</v>
      </c>
      <c r="B140" s="24">
        <v>3602</v>
      </c>
      <c r="C140" s="25">
        <v>0.83447623989917707</v>
      </c>
      <c r="D140" s="24">
        <v>147</v>
      </c>
      <c r="E140" s="25">
        <v>0.14548405613507254</v>
      </c>
      <c r="F140" s="24">
        <v>533</v>
      </c>
      <c r="G140" s="25">
        <v>0.10918282900289243</v>
      </c>
      <c r="H140" s="24">
        <v>71</v>
      </c>
      <c r="I140" s="25">
        <v>0.11873505359800658</v>
      </c>
    </row>
    <row r="141" spans="1:9">
      <c r="A141" s="2" t="s">
        <v>128</v>
      </c>
      <c r="B141" s="24">
        <v>594</v>
      </c>
      <c r="C141" s="25">
        <v>0.13761212840091927</v>
      </c>
      <c r="D141" s="24">
        <v>564</v>
      </c>
      <c r="E141" s="25">
        <v>0.55818372557946194</v>
      </c>
      <c r="F141" s="24">
        <v>81</v>
      </c>
      <c r="G141" s="25">
        <v>1.6592512475111232E-2</v>
      </c>
      <c r="H141" s="24">
        <v>25</v>
      </c>
      <c r="I141" s="25">
        <v>4.180811746408683E-2</v>
      </c>
    </row>
    <row r="142" spans="1:9">
      <c r="A142" s="2" t="s">
        <v>129</v>
      </c>
      <c r="B142" s="24">
        <v>369</v>
      </c>
      <c r="C142" s="25">
        <v>8.5486322188449843E-2</v>
      </c>
      <c r="D142" s="24">
        <v>62</v>
      </c>
      <c r="E142" s="25">
        <v>6.136062231547277E-2</v>
      </c>
      <c r="F142" s="24">
        <v>757</v>
      </c>
      <c r="G142" s="25">
        <v>0.1550682956007309</v>
      </c>
      <c r="H142" s="24">
        <v>110</v>
      </c>
      <c r="I142" s="25">
        <v>0.18395571684198203</v>
      </c>
    </row>
    <row r="143" spans="1:9">
      <c r="A143" s="2" t="s">
        <v>130</v>
      </c>
      <c r="B143" s="24">
        <v>281</v>
      </c>
      <c r="C143" s="25">
        <v>6.5099340203128478E-2</v>
      </c>
      <c r="D143" s="24">
        <v>376</v>
      </c>
      <c r="E143" s="25">
        <v>0.37212248371964135</v>
      </c>
      <c r="F143" s="24">
        <v>168</v>
      </c>
      <c r="G143" s="25">
        <v>3.4414099948378851E-2</v>
      </c>
      <c r="H143" s="24">
        <v>56</v>
      </c>
      <c r="I143" s="25">
        <v>9.3650183119554503E-2</v>
      </c>
    </row>
    <row r="144" spans="1:9">
      <c r="A144" s="2" t="s">
        <v>131</v>
      </c>
      <c r="B144" s="24">
        <v>746</v>
      </c>
      <c r="C144" s="25">
        <v>0.17282600637556528</v>
      </c>
      <c r="D144" s="24">
        <v>199</v>
      </c>
      <c r="E144" s="25">
        <v>0.19694780388353358</v>
      </c>
      <c r="F144" s="24">
        <v>158</v>
      </c>
      <c r="G144" s="25">
        <v>3.2365641618118203E-2</v>
      </c>
      <c r="H144" s="24">
        <v>31</v>
      </c>
      <c r="I144" s="25">
        <v>5.1842065655467666E-2</v>
      </c>
    </row>
    <row r="145" spans="1:9">
      <c r="A145" s="2" t="s">
        <v>132</v>
      </c>
      <c r="B145" s="24">
        <v>1727</v>
      </c>
      <c r="C145" s="25">
        <v>0.40009452146193192</v>
      </c>
      <c r="D145" s="24">
        <v>18</v>
      </c>
      <c r="E145" s="25">
        <v>1.7814374220621126E-2</v>
      </c>
      <c r="F145" s="24">
        <v>573</v>
      </c>
      <c r="G145" s="25">
        <v>0.117376662323935</v>
      </c>
      <c r="H145" s="24">
        <v>28</v>
      </c>
      <c r="I145" s="25">
        <v>4.6825091559777252E-2</v>
      </c>
    </row>
    <row r="146" spans="1:9">
      <c r="A146" s="2" t="s">
        <v>133</v>
      </c>
      <c r="B146" s="24">
        <v>1290</v>
      </c>
      <c r="C146" s="25">
        <v>0.29885462228482468</v>
      </c>
      <c r="D146" s="24">
        <v>43</v>
      </c>
      <c r="E146" s="25">
        <v>4.255656063815047E-2</v>
      </c>
      <c r="F146" s="24">
        <v>2294</v>
      </c>
      <c r="G146" s="25">
        <v>0.46991634096179213</v>
      </c>
      <c r="H146" s="24">
        <v>376</v>
      </c>
      <c r="I146" s="25">
        <v>0.62879408665986591</v>
      </c>
    </row>
    <row r="147" spans="1:9">
      <c r="A147" s="2" t="s">
        <v>134</v>
      </c>
      <c r="B147" s="24">
        <v>538</v>
      </c>
      <c r="C147" s="25">
        <v>0.12463859441026021</v>
      </c>
      <c r="D147" s="24">
        <v>7</v>
      </c>
      <c r="E147" s="25">
        <v>6.9278121969082174E-3</v>
      </c>
      <c r="F147" s="24">
        <v>218</v>
      </c>
      <c r="G147" s="25">
        <v>4.4656391599682078E-2</v>
      </c>
      <c r="H147" s="24">
        <v>33</v>
      </c>
      <c r="I147" s="25">
        <v>5.5186715052594613E-2</v>
      </c>
    </row>
    <row r="148" spans="1:9">
      <c r="A148" s="2"/>
      <c r="B148" s="24"/>
      <c r="C148" s="25"/>
      <c r="D148" s="24"/>
      <c r="E148" s="25"/>
      <c r="F148" s="24"/>
      <c r="G148" s="25"/>
      <c r="H148" s="24"/>
      <c r="I148" s="25"/>
    </row>
    <row r="149" spans="1:9" ht="25.5">
      <c r="A149" s="12" t="s">
        <v>135</v>
      </c>
      <c r="B149" s="23">
        <v>12229</v>
      </c>
      <c r="C149" s="22">
        <v>2.8330954852101713</v>
      </c>
      <c r="D149" s="23">
        <v>2388</v>
      </c>
      <c r="E149" s="22">
        <v>2.3633736466024029</v>
      </c>
      <c r="F149" s="23">
        <v>18468</v>
      </c>
      <c r="G149" s="22">
        <v>3.7830928443253606</v>
      </c>
      <c r="H149" s="23">
        <v>7655</v>
      </c>
      <c r="I149" s="22">
        <v>12.801645567503387</v>
      </c>
    </row>
    <row r="150" spans="1:9">
      <c r="A150" s="2" t="s">
        <v>136</v>
      </c>
      <c r="B150" s="24">
        <v>303</v>
      </c>
      <c r="C150" s="25">
        <v>7.0196085699458816E-2</v>
      </c>
      <c r="D150" s="24">
        <v>32</v>
      </c>
      <c r="E150" s="25">
        <v>3.1669998614437561E-2</v>
      </c>
      <c r="F150" s="24">
        <v>709</v>
      </c>
      <c r="G150" s="25">
        <v>0.14523569561547978</v>
      </c>
      <c r="H150" s="24">
        <v>615</v>
      </c>
      <c r="I150" s="25">
        <v>1.028479689616536</v>
      </c>
    </row>
    <row r="151" spans="1:9">
      <c r="A151" s="2" t="s">
        <v>137</v>
      </c>
      <c r="B151" s="24">
        <v>65</v>
      </c>
      <c r="C151" s="25">
        <v>1.5058566239157831E-2</v>
      </c>
      <c r="D151" s="24">
        <v>95</v>
      </c>
      <c r="E151" s="25">
        <v>9.4020308386611504E-2</v>
      </c>
      <c r="F151" s="24">
        <v>1116</v>
      </c>
      <c r="G151" s="25">
        <v>0.22860794965708806</v>
      </c>
      <c r="H151" s="24">
        <v>216</v>
      </c>
      <c r="I151" s="25">
        <v>0.36122213488971017</v>
      </c>
    </row>
    <row r="152" spans="1:9">
      <c r="A152" s="2" t="s">
        <v>138</v>
      </c>
      <c r="B152" s="24">
        <v>972</v>
      </c>
      <c r="C152" s="25">
        <v>0.22518348283786788</v>
      </c>
      <c r="D152" s="24">
        <v>250</v>
      </c>
      <c r="E152" s="25">
        <v>0.24742186417529344</v>
      </c>
      <c r="F152" s="24">
        <v>2885</v>
      </c>
      <c r="G152" s="25">
        <v>0.59098022828019625</v>
      </c>
      <c r="H152" s="24">
        <v>1005</v>
      </c>
      <c r="I152" s="25">
        <v>1.6806863220562902</v>
      </c>
    </row>
    <row r="153" spans="1:9">
      <c r="A153" s="2" t="s">
        <v>139</v>
      </c>
      <c r="B153" s="24">
        <v>2236</v>
      </c>
      <c r="C153" s="25">
        <v>0.51801467862702943</v>
      </c>
      <c r="D153" s="24">
        <v>98</v>
      </c>
      <c r="E153" s="25">
        <v>9.6989370756715029E-2</v>
      </c>
      <c r="F153" s="24">
        <v>1446</v>
      </c>
      <c r="G153" s="25">
        <v>0.2962070745556894</v>
      </c>
      <c r="H153" s="24">
        <v>571</v>
      </c>
      <c r="I153" s="25">
        <v>0.95489740287974312</v>
      </c>
    </row>
    <row r="154" spans="1:9">
      <c r="A154" s="2" t="s">
        <v>140</v>
      </c>
      <c r="B154" s="24">
        <v>73</v>
      </c>
      <c r="C154" s="25">
        <v>1.6911928237823413E-2</v>
      </c>
      <c r="D154" s="24">
        <v>139</v>
      </c>
      <c r="E154" s="25">
        <v>0.13756655648146315</v>
      </c>
      <c r="F154" s="24">
        <v>256</v>
      </c>
      <c r="G154" s="25">
        <v>5.2440533254672531E-2</v>
      </c>
      <c r="H154" s="24">
        <v>180</v>
      </c>
      <c r="I154" s="25">
        <v>0.30101844574142511</v>
      </c>
    </row>
    <row r="155" spans="1:9">
      <c r="A155" s="2" t="s">
        <v>141</v>
      </c>
      <c r="B155" s="24">
        <v>288</v>
      </c>
      <c r="C155" s="25">
        <v>6.6721031951960857E-2</v>
      </c>
      <c r="D155" s="24">
        <v>142</v>
      </c>
      <c r="E155" s="25">
        <v>0.14053561885156668</v>
      </c>
      <c r="F155" s="24">
        <v>920</v>
      </c>
      <c r="G155" s="25">
        <v>0.18845816638397941</v>
      </c>
      <c r="H155" s="24">
        <v>414</v>
      </c>
      <c r="I155" s="25">
        <v>0.69234242520527789</v>
      </c>
    </row>
    <row r="156" spans="1:9">
      <c r="A156" s="2" t="s">
        <v>142</v>
      </c>
      <c r="B156" s="24">
        <v>100</v>
      </c>
      <c r="C156" s="25">
        <v>2.3167024983319739E-2</v>
      </c>
      <c r="D156" s="24">
        <v>2</v>
      </c>
      <c r="E156" s="25">
        <v>1.9793749134023476E-3</v>
      </c>
      <c r="F156" s="24">
        <v>1313</v>
      </c>
      <c r="G156" s="25">
        <v>0.26896257876322277</v>
      </c>
      <c r="H156" s="24">
        <v>347</v>
      </c>
      <c r="I156" s="25">
        <v>0.58029667040152522</v>
      </c>
    </row>
    <row r="157" spans="1:9">
      <c r="A157" s="2" t="s">
        <v>143</v>
      </c>
      <c r="B157" s="24">
        <v>500</v>
      </c>
      <c r="C157" s="25">
        <v>0.11583512491659871</v>
      </c>
      <c r="D157" s="24">
        <v>75</v>
      </c>
      <c r="E157" s="25">
        <v>7.4226559252588031E-2</v>
      </c>
      <c r="F157" s="24">
        <v>862</v>
      </c>
      <c r="G157" s="25">
        <v>0.17657710806846769</v>
      </c>
      <c r="H157" s="24">
        <v>293</v>
      </c>
      <c r="I157" s="25">
        <v>0.48999113667909761</v>
      </c>
    </row>
    <row r="158" spans="1:9">
      <c r="A158" s="2" t="s">
        <v>144</v>
      </c>
      <c r="B158" s="24">
        <v>3822</v>
      </c>
      <c r="C158" s="25">
        <v>0.88544369486248053</v>
      </c>
      <c r="D158" s="24">
        <v>537</v>
      </c>
      <c r="E158" s="25">
        <v>0.53146216424853032</v>
      </c>
      <c r="F158" s="24">
        <v>1313</v>
      </c>
      <c r="G158" s="25">
        <v>0.26896257876322277</v>
      </c>
      <c r="H158" s="24">
        <v>752</v>
      </c>
      <c r="I158" s="25">
        <v>1.2575881733197318</v>
      </c>
    </row>
    <row r="159" spans="1:9">
      <c r="A159" s="2" t="s">
        <v>145</v>
      </c>
      <c r="B159" s="24">
        <v>325</v>
      </c>
      <c r="C159" s="25">
        <v>7.5292831195789167E-2</v>
      </c>
      <c r="D159" s="24">
        <v>122</v>
      </c>
      <c r="E159" s="25">
        <v>0.12074186971754319</v>
      </c>
      <c r="F159" s="24">
        <v>1058</v>
      </c>
      <c r="G159" s="25">
        <v>0.2167268913415763</v>
      </c>
      <c r="H159" s="24">
        <v>171</v>
      </c>
      <c r="I159" s="25">
        <v>0.28596752345435389</v>
      </c>
    </row>
    <row r="160" spans="1:9">
      <c r="A160" s="2" t="s">
        <v>146</v>
      </c>
      <c r="B160" s="24">
        <v>674</v>
      </c>
      <c r="C160" s="25">
        <v>0.15614574838757506</v>
      </c>
      <c r="D160" s="24">
        <v>129</v>
      </c>
      <c r="E160" s="25">
        <v>0.12766968191445141</v>
      </c>
      <c r="F160" s="24">
        <v>561</v>
      </c>
      <c r="G160" s="25">
        <v>0.11491851232762224</v>
      </c>
      <c r="H160" s="24">
        <v>494</v>
      </c>
      <c r="I160" s="25">
        <v>0.82612840109035568</v>
      </c>
    </row>
    <row r="161" spans="1:9">
      <c r="A161" s="2" t="s">
        <v>147</v>
      </c>
      <c r="B161" s="24">
        <v>322</v>
      </c>
      <c r="C161" s="25">
        <v>7.459782044628957E-2</v>
      </c>
      <c r="D161" s="24">
        <v>358</v>
      </c>
      <c r="E161" s="25">
        <v>0.3543081094990202</v>
      </c>
      <c r="F161" s="24">
        <v>153</v>
      </c>
      <c r="G161" s="25">
        <v>3.1341412452987882E-2</v>
      </c>
      <c r="H161" s="24">
        <v>159</v>
      </c>
      <c r="I161" s="25">
        <v>0.2658996270715922</v>
      </c>
    </row>
    <row r="162" spans="1:9">
      <c r="A162" s="2" t="s">
        <v>148</v>
      </c>
      <c r="B162" s="24">
        <v>1936</v>
      </c>
      <c r="C162" s="25">
        <v>0.44851360367707016</v>
      </c>
      <c r="D162" s="24">
        <v>325</v>
      </c>
      <c r="E162" s="25">
        <v>0.32164842342788147</v>
      </c>
      <c r="F162" s="24">
        <v>1870</v>
      </c>
      <c r="G162" s="25">
        <v>0.38306170775874077</v>
      </c>
      <c r="H162" s="24">
        <v>485</v>
      </c>
      <c r="I162" s="25">
        <v>0.81107747880328451</v>
      </c>
    </row>
    <row r="163" spans="1:9">
      <c r="A163" s="2" t="s">
        <v>149</v>
      </c>
      <c r="B163" s="24">
        <v>7</v>
      </c>
      <c r="C163" s="25">
        <v>1.6216917488323819E-3</v>
      </c>
      <c r="D163" s="24">
        <v>38</v>
      </c>
      <c r="E163" s="25">
        <v>3.7608123354644606E-2</v>
      </c>
      <c r="F163" s="24">
        <v>511</v>
      </c>
      <c r="G163" s="25">
        <v>0.104676220676319</v>
      </c>
      <c r="H163" s="24">
        <v>366</v>
      </c>
      <c r="I163" s="25">
        <v>0.61207083967423115</v>
      </c>
    </row>
    <row r="164" spans="1:9">
      <c r="A164" s="2" t="s">
        <v>150</v>
      </c>
      <c r="B164" s="24">
        <v>71</v>
      </c>
      <c r="C164" s="25">
        <v>1.6448587738157015E-2</v>
      </c>
      <c r="D164" s="24">
        <v>4</v>
      </c>
      <c r="E164" s="25">
        <v>3.9587498268046951E-3</v>
      </c>
      <c r="F164" s="24">
        <v>823</v>
      </c>
      <c r="G164" s="25">
        <v>0.16858812058045114</v>
      </c>
      <c r="H164" s="24">
        <v>512</v>
      </c>
      <c r="I164" s="25">
        <v>0.85623024566449835</v>
      </c>
    </row>
    <row r="165" spans="1:9">
      <c r="A165" s="2" t="s">
        <v>151</v>
      </c>
      <c r="B165" s="24">
        <v>248</v>
      </c>
      <c r="C165" s="25">
        <v>5.7454221958632964E-2</v>
      </c>
      <c r="D165" s="24">
        <v>25</v>
      </c>
      <c r="E165" s="25">
        <v>2.4742186417529344E-2</v>
      </c>
      <c r="F165" s="24">
        <v>1442</v>
      </c>
      <c r="G165" s="25">
        <v>0.29538769122358516</v>
      </c>
      <c r="H165" s="24">
        <v>288</v>
      </c>
      <c r="I165" s="25">
        <v>0.48162951318628028</v>
      </c>
    </row>
    <row r="166" spans="1:9">
      <c r="A166" s="2" t="s">
        <v>152</v>
      </c>
      <c r="B166" s="24">
        <v>2</v>
      </c>
      <c r="C166" s="25">
        <v>4.6334049966639487E-4</v>
      </c>
      <c r="D166" s="24">
        <v>8</v>
      </c>
      <c r="E166" s="25">
        <v>7.9174996536093903E-3</v>
      </c>
      <c r="F166" s="24">
        <v>909</v>
      </c>
      <c r="G166" s="25">
        <v>0.18620486222069271</v>
      </c>
      <c r="H166" s="24">
        <v>541</v>
      </c>
      <c r="I166" s="25">
        <v>0.90472766192283893</v>
      </c>
    </row>
    <row r="167" spans="1:9">
      <c r="A167" s="2" t="s">
        <v>153</v>
      </c>
      <c r="B167" s="24">
        <v>285</v>
      </c>
      <c r="C167" s="25">
        <v>6.6026021202461274E-2</v>
      </c>
      <c r="D167" s="24">
        <v>9</v>
      </c>
      <c r="E167" s="25">
        <v>8.9071871103105632E-3</v>
      </c>
      <c r="F167" s="24">
        <v>321</v>
      </c>
      <c r="G167" s="25">
        <v>6.5755512401366734E-2</v>
      </c>
      <c r="H167" s="24">
        <v>246</v>
      </c>
      <c r="I167" s="25">
        <v>0.41139187584661435</v>
      </c>
    </row>
    <row r="168" spans="1:9">
      <c r="A168" s="2"/>
      <c r="B168" s="24"/>
      <c r="C168" s="25"/>
      <c r="D168" s="24"/>
      <c r="E168" s="25"/>
      <c r="F168" s="24"/>
      <c r="G168" s="25"/>
      <c r="H168" s="24"/>
      <c r="I168" s="25"/>
    </row>
    <row r="169" spans="1:9" ht="27.75" customHeight="1">
      <c r="A169" s="12" t="s">
        <v>154</v>
      </c>
      <c r="B169" s="23">
        <v>13377</v>
      </c>
      <c r="C169" s="22">
        <v>3.0990529320186817</v>
      </c>
      <c r="D169" s="23">
        <v>1185</v>
      </c>
      <c r="E169" s="22">
        <v>1.1727796361908909</v>
      </c>
      <c r="F169" s="23">
        <v>13378</v>
      </c>
      <c r="G169" s="22">
        <v>2.7404275542226917</v>
      </c>
      <c r="H169" s="23">
        <v>3141</v>
      </c>
      <c r="I169" s="22">
        <v>5.2527718781878692</v>
      </c>
    </row>
    <row r="170" spans="1:9">
      <c r="A170" s="2" t="s">
        <v>155</v>
      </c>
      <c r="B170" s="24">
        <v>864</v>
      </c>
      <c r="C170" s="25">
        <v>0.20016309585588254</v>
      </c>
      <c r="D170" s="24">
        <v>247</v>
      </c>
      <c r="E170" s="25">
        <v>0.24445280180518991</v>
      </c>
      <c r="F170" s="24">
        <v>556</v>
      </c>
      <c r="G170" s="25">
        <v>0.11389428316249191</v>
      </c>
      <c r="H170" s="24">
        <v>299</v>
      </c>
      <c r="I170" s="25">
        <v>0.50002508487047848</v>
      </c>
    </row>
    <row r="171" spans="1:9">
      <c r="A171" s="2" t="s">
        <v>156</v>
      </c>
      <c r="B171" s="24">
        <v>310</v>
      </c>
      <c r="C171" s="25">
        <v>7.1817777448291195E-2</v>
      </c>
      <c r="D171" s="24">
        <v>4</v>
      </c>
      <c r="E171" s="25">
        <v>3.9587498268046951E-3</v>
      </c>
      <c r="F171" s="24">
        <v>915</v>
      </c>
      <c r="G171" s="25">
        <v>0.1874339372188491</v>
      </c>
      <c r="H171" s="24">
        <v>284</v>
      </c>
      <c r="I171" s="25">
        <v>0.47494021439202633</v>
      </c>
    </row>
    <row r="172" spans="1:9">
      <c r="A172" s="2" t="s">
        <v>157</v>
      </c>
      <c r="B172" s="24">
        <v>2279</v>
      </c>
      <c r="C172" s="25">
        <v>0.52797649936985691</v>
      </c>
      <c r="D172" s="24">
        <v>120</v>
      </c>
      <c r="E172" s="25">
        <v>0.11876249480414086</v>
      </c>
      <c r="F172" s="24">
        <v>764</v>
      </c>
      <c r="G172" s="25">
        <v>0.15650221643191334</v>
      </c>
      <c r="H172" s="24">
        <v>466</v>
      </c>
      <c r="I172" s="25">
        <v>0.77930330953057847</v>
      </c>
    </row>
    <row r="173" spans="1:9">
      <c r="A173" s="2" t="s">
        <v>158</v>
      </c>
      <c r="B173" s="24">
        <v>154</v>
      </c>
      <c r="C173" s="25">
        <v>3.5677218474312399E-2</v>
      </c>
      <c r="D173" s="24">
        <v>14</v>
      </c>
      <c r="E173" s="25">
        <v>1.3855624393816435E-2</v>
      </c>
      <c r="F173" s="24">
        <v>1449</v>
      </c>
      <c r="G173" s="25">
        <v>0.29682161205476759</v>
      </c>
      <c r="H173" s="24">
        <v>209</v>
      </c>
      <c r="I173" s="25">
        <v>0.34951586199976586</v>
      </c>
    </row>
    <row r="174" spans="1:9">
      <c r="A174" s="2" t="s">
        <v>159</v>
      </c>
      <c r="B174" s="24">
        <v>3091</v>
      </c>
      <c r="C174" s="25">
        <v>0.71609274223441322</v>
      </c>
      <c r="D174" s="24">
        <v>53</v>
      </c>
      <c r="E174" s="25">
        <v>5.2453435205162213E-2</v>
      </c>
      <c r="F174" s="24">
        <v>4434</v>
      </c>
      <c r="G174" s="25">
        <v>0.90828642363757028</v>
      </c>
      <c r="H174" s="24">
        <v>649</v>
      </c>
      <c r="I174" s="25">
        <v>1.0853387293676939</v>
      </c>
    </row>
    <row r="175" spans="1:9">
      <c r="A175" s="2" t="s">
        <v>160</v>
      </c>
      <c r="B175" s="24">
        <v>754</v>
      </c>
      <c r="C175" s="25">
        <v>0.17467936837423087</v>
      </c>
      <c r="D175" s="24">
        <v>136</v>
      </c>
      <c r="E175" s="25">
        <v>0.13459749411135963</v>
      </c>
      <c r="F175" s="24">
        <v>920</v>
      </c>
      <c r="G175" s="25">
        <v>0.18845816638397941</v>
      </c>
      <c r="H175" s="24">
        <v>297</v>
      </c>
      <c r="I175" s="25">
        <v>0.4966804354733515</v>
      </c>
    </row>
    <row r="176" spans="1:9">
      <c r="A176" s="2" t="s">
        <v>161</v>
      </c>
      <c r="B176" s="24">
        <v>218</v>
      </c>
      <c r="C176" s="25">
        <v>5.0504114463637041E-2</v>
      </c>
      <c r="D176" s="24">
        <v>181</v>
      </c>
      <c r="E176" s="25">
        <v>0.17913342966291246</v>
      </c>
      <c r="F176" s="24">
        <v>153</v>
      </c>
      <c r="G176" s="25">
        <v>3.1341412452987882E-2</v>
      </c>
      <c r="H176" s="24">
        <v>167</v>
      </c>
      <c r="I176" s="25">
        <v>0.27927822466009999</v>
      </c>
    </row>
    <row r="177" spans="1:9">
      <c r="A177" s="2" t="s">
        <v>162</v>
      </c>
      <c r="B177" s="24">
        <v>768</v>
      </c>
      <c r="C177" s="25">
        <v>0.17792275187189563</v>
      </c>
      <c r="D177" s="24">
        <v>360</v>
      </c>
      <c r="E177" s="25">
        <v>0.35628748441242253</v>
      </c>
      <c r="F177" s="24">
        <v>866</v>
      </c>
      <c r="G177" s="25">
        <v>0.17739649140057193</v>
      </c>
      <c r="H177" s="24">
        <v>231</v>
      </c>
      <c r="I177" s="25">
        <v>0.38630700536816226</v>
      </c>
    </row>
    <row r="178" spans="1:9">
      <c r="A178" s="2" t="s">
        <v>163</v>
      </c>
      <c r="B178" s="24">
        <v>4902</v>
      </c>
      <c r="C178" s="25">
        <v>1.1356475646823339</v>
      </c>
      <c r="D178" s="24">
        <v>50</v>
      </c>
      <c r="E178" s="25">
        <v>4.9484372835058688E-2</v>
      </c>
      <c r="F178" s="24">
        <v>3037</v>
      </c>
      <c r="G178" s="25">
        <v>0.62211679490015814</v>
      </c>
      <c r="H178" s="24">
        <v>458</v>
      </c>
      <c r="I178" s="25">
        <v>0.76592471194207068</v>
      </c>
    </row>
    <row r="179" spans="1:9">
      <c r="A179" s="2" t="s">
        <v>164</v>
      </c>
      <c r="B179" s="24">
        <v>37</v>
      </c>
      <c r="C179" s="25">
        <v>8.5717992438283045E-3</v>
      </c>
      <c r="D179" s="24">
        <v>20</v>
      </c>
      <c r="E179" s="25">
        <v>1.9793749134023476E-2</v>
      </c>
      <c r="F179" s="24">
        <v>284</v>
      </c>
      <c r="G179" s="25">
        <v>5.8176216579402348E-2</v>
      </c>
      <c r="H179" s="24">
        <v>81</v>
      </c>
      <c r="I179" s="25">
        <v>0.13545830058364133</v>
      </c>
    </row>
    <row r="180" spans="1:9">
      <c r="A180" s="2"/>
      <c r="B180" s="24"/>
      <c r="C180" s="25"/>
      <c r="D180" s="24"/>
      <c r="E180" s="25"/>
      <c r="F180" s="24"/>
      <c r="G180" s="25"/>
      <c r="H180" s="24"/>
      <c r="I180" s="25"/>
    </row>
    <row r="181" spans="1:9" ht="25.5">
      <c r="A181" s="12" t="s">
        <v>165</v>
      </c>
      <c r="B181" s="23">
        <v>18876</v>
      </c>
      <c r="C181" s="22">
        <v>4.373007635851434</v>
      </c>
      <c r="D181" s="23">
        <v>2172</v>
      </c>
      <c r="E181" s="22">
        <v>2.1496011559549495</v>
      </c>
      <c r="F181" s="23">
        <v>21160</v>
      </c>
      <c r="G181" s="22">
        <v>4.334537826831526</v>
      </c>
      <c r="H181" s="23">
        <v>5998</v>
      </c>
      <c r="I181" s="22">
        <v>10.030603541983711</v>
      </c>
    </row>
    <row r="182" spans="1:9">
      <c r="A182" s="3" t="s">
        <v>166</v>
      </c>
      <c r="B182" s="24">
        <v>1</v>
      </c>
      <c r="C182" s="25">
        <v>2.3167024983319743E-4</v>
      </c>
      <c r="D182" s="24">
        <v>7</v>
      </c>
      <c r="E182" s="25">
        <v>6.9278121969082174E-3</v>
      </c>
      <c r="F182" s="24">
        <v>645</v>
      </c>
      <c r="G182" s="25">
        <v>0.13212556230181166</v>
      </c>
      <c r="H182" s="24">
        <v>146</v>
      </c>
      <c r="I182" s="25">
        <v>0.24415940599026706</v>
      </c>
    </row>
    <row r="183" spans="1:9">
      <c r="A183" s="2" t="s">
        <v>167</v>
      </c>
      <c r="B183" s="24">
        <v>4</v>
      </c>
      <c r="C183" s="25">
        <v>9.2668099933278974E-4</v>
      </c>
      <c r="D183" s="24">
        <v>2</v>
      </c>
      <c r="E183" s="25">
        <v>1.9793749134023476E-3</v>
      </c>
      <c r="F183" s="24">
        <v>598</v>
      </c>
      <c r="G183" s="25">
        <v>0.12249780814958663</v>
      </c>
      <c r="H183" s="24">
        <v>95</v>
      </c>
      <c r="I183" s="25">
        <v>0.15887084636352994</v>
      </c>
    </row>
    <row r="184" spans="1:9">
      <c r="A184" s="2" t="s">
        <v>168</v>
      </c>
      <c r="B184" s="24">
        <v>1290</v>
      </c>
      <c r="C184" s="25">
        <v>0.29885462228482468</v>
      </c>
      <c r="D184" s="24">
        <v>9</v>
      </c>
      <c r="E184" s="25">
        <v>8.9071871103105632E-3</v>
      </c>
      <c r="F184" s="24">
        <v>957</v>
      </c>
      <c r="G184" s="25">
        <v>0.19603746220594381</v>
      </c>
      <c r="H184" s="24">
        <v>545</v>
      </c>
      <c r="I184" s="25">
        <v>0.91141696071709277</v>
      </c>
    </row>
    <row r="185" spans="1:9">
      <c r="A185" s="2" t="s">
        <v>169</v>
      </c>
      <c r="B185" s="24">
        <v>277</v>
      </c>
      <c r="C185" s="25">
        <v>6.4172659203795682E-2</v>
      </c>
      <c r="D185" s="24">
        <v>385</v>
      </c>
      <c r="E185" s="25">
        <v>0.38102967082995193</v>
      </c>
      <c r="F185" s="24">
        <v>1617</v>
      </c>
      <c r="G185" s="25">
        <v>0.33123571200314644</v>
      </c>
      <c r="H185" s="24">
        <v>318</v>
      </c>
      <c r="I185" s="25">
        <v>0.53179925414318441</v>
      </c>
    </row>
    <row r="186" spans="1:9">
      <c r="A186" s="2" t="s">
        <v>170</v>
      </c>
      <c r="B186" s="24">
        <v>8345</v>
      </c>
      <c r="C186" s="25">
        <v>1.9332882348580323</v>
      </c>
      <c r="D186" s="24">
        <v>1406</v>
      </c>
      <c r="E186" s="25">
        <v>1.3915005641218503</v>
      </c>
      <c r="F186" s="24">
        <v>6356</v>
      </c>
      <c r="G186" s="25">
        <v>1.3020001147136666</v>
      </c>
      <c r="H186" s="24">
        <v>1172</v>
      </c>
      <c r="I186" s="25">
        <v>1.9599645467163904</v>
      </c>
    </row>
    <row r="187" spans="1:9">
      <c r="A187" s="2" t="s">
        <v>171</v>
      </c>
      <c r="B187" s="24">
        <v>95</v>
      </c>
      <c r="C187" s="25">
        <v>2.2008673734153755E-2</v>
      </c>
      <c r="D187" s="24">
        <v>6</v>
      </c>
      <c r="E187" s="25">
        <v>5.9381247402070427E-3</v>
      </c>
      <c r="F187" s="24">
        <v>384</v>
      </c>
      <c r="G187" s="25">
        <v>7.8660799882008803E-2</v>
      </c>
      <c r="H187" s="24">
        <v>105</v>
      </c>
      <c r="I187" s="25">
        <v>0.17559409334916468</v>
      </c>
    </row>
    <row r="188" spans="1:9">
      <c r="A188" s="2" t="s">
        <v>172</v>
      </c>
      <c r="B188" s="24">
        <v>692</v>
      </c>
      <c r="C188" s="25">
        <v>0.16031581288457261</v>
      </c>
      <c r="D188" s="24">
        <v>4</v>
      </c>
      <c r="E188" s="25">
        <v>3.9587498268046951E-3</v>
      </c>
      <c r="F188" s="24">
        <v>351</v>
      </c>
      <c r="G188" s="25">
        <v>7.1900887392148671E-2</v>
      </c>
      <c r="H188" s="24">
        <v>260</v>
      </c>
      <c r="I188" s="25">
        <v>0.43480442162650301</v>
      </c>
    </row>
    <row r="189" spans="1:9">
      <c r="A189" s="2" t="s">
        <v>173</v>
      </c>
      <c r="B189" s="24">
        <v>134</v>
      </c>
      <c r="C189" s="25">
        <v>3.1043813477648452E-2</v>
      </c>
      <c r="D189" s="24">
        <v>3</v>
      </c>
      <c r="E189" s="25">
        <v>2.9690623701035214E-3</v>
      </c>
      <c r="F189" s="24">
        <v>624</v>
      </c>
      <c r="G189" s="25">
        <v>0.1278237998082643</v>
      </c>
      <c r="H189" s="24">
        <v>230</v>
      </c>
      <c r="I189" s="25">
        <v>0.38463468066959883</v>
      </c>
    </row>
    <row r="190" spans="1:9">
      <c r="A190" s="4" t="s">
        <v>174</v>
      </c>
      <c r="B190" s="24">
        <v>423</v>
      </c>
      <c r="C190" s="25">
        <v>9.7996515679442509E-2</v>
      </c>
      <c r="D190" s="24">
        <v>8</v>
      </c>
      <c r="E190" s="25">
        <v>7.9174996536093903E-3</v>
      </c>
      <c r="F190" s="24">
        <v>623</v>
      </c>
      <c r="G190" s="25">
        <v>0.12761895397523823</v>
      </c>
      <c r="H190" s="24">
        <v>133</v>
      </c>
      <c r="I190" s="25">
        <v>0.22241918490894194</v>
      </c>
    </row>
    <row r="191" spans="1:9">
      <c r="A191" s="2" t="s">
        <v>175</v>
      </c>
      <c r="B191" s="24">
        <v>398</v>
      </c>
      <c r="C191" s="25">
        <v>9.2204759433612574E-2</v>
      </c>
      <c r="D191" s="24">
        <v>18</v>
      </c>
      <c r="E191" s="25">
        <v>1.7814374220621126E-2</v>
      </c>
      <c r="F191" s="24">
        <v>1071</v>
      </c>
      <c r="G191" s="25">
        <v>0.21938988717091515</v>
      </c>
      <c r="H191" s="24">
        <v>177</v>
      </c>
      <c r="I191" s="25">
        <v>0.29600147164573476</v>
      </c>
    </row>
    <row r="192" spans="1:9">
      <c r="A192" s="2" t="s">
        <v>265</v>
      </c>
      <c r="B192" s="24">
        <v>5</v>
      </c>
      <c r="C192" s="25">
        <v>1.1583512491659871E-3</v>
      </c>
      <c r="D192" s="24">
        <v>0</v>
      </c>
      <c r="E192" s="25">
        <v>0</v>
      </c>
      <c r="F192" s="24">
        <v>659</v>
      </c>
      <c r="G192" s="25">
        <v>0.13499340396417656</v>
      </c>
      <c r="H192" s="24">
        <v>86</v>
      </c>
      <c r="I192" s="25">
        <v>0.14381992407645869</v>
      </c>
    </row>
    <row r="193" spans="1:9">
      <c r="A193" s="2" t="s">
        <v>176</v>
      </c>
      <c r="B193" s="24">
        <v>1601</v>
      </c>
      <c r="C193" s="25">
        <v>0.37090406998294906</v>
      </c>
      <c r="D193" s="24">
        <v>174</v>
      </c>
      <c r="E193" s="25">
        <v>0.17220561746600424</v>
      </c>
      <c r="F193" s="24">
        <v>2831</v>
      </c>
      <c r="G193" s="25">
        <v>0.57991855329678887</v>
      </c>
      <c r="H193" s="24">
        <v>761</v>
      </c>
      <c r="I193" s="25">
        <v>1.272639095606803</v>
      </c>
    </row>
    <row r="194" spans="1:9">
      <c r="A194" s="2" t="s">
        <v>177</v>
      </c>
      <c r="B194" s="24">
        <v>2646</v>
      </c>
      <c r="C194" s="25">
        <v>0.61299948105864044</v>
      </c>
      <c r="D194" s="24">
        <v>65</v>
      </c>
      <c r="E194" s="25">
        <v>6.4329684685576288E-2</v>
      </c>
      <c r="F194" s="24">
        <v>1553</v>
      </c>
      <c r="G194" s="25">
        <v>0.31812557868947827</v>
      </c>
      <c r="H194" s="24">
        <v>1105</v>
      </c>
      <c r="I194" s="25">
        <v>1.8479187919126376</v>
      </c>
    </row>
    <row r="195" spans="1:9">
      <c r="A195" s="2" t="s">
        <v>178</v>
      </c>
      <c r="B195" s="24">
        <v>585</v>
      </c>
      <c r="C195" s="25">
        <v>0.13552709615242048</v>
      </c>
      <c r="D195" s="24">
        <v>25</v>
      </c>
      <c r="E195" s="25">
        <v>2.4742186417529344E-2</v>
      </c>
      <c r="F195" s="24">
        <v>1376</v>
      </c>
      <c r="G195" s="25">
        <v>0.2818678662438649</v>
      </c>
      <c r="H195" s="24">
        <v>568</v>
      </c>
      <c r="I195" s="25">
        <v>0.94988042878405266</v>
      </c>
    </row>
    <row r="196" spans="1:9">
      <c r="A196" s="2" t="s">
        <v>179</v>
      </c>
      <c r="B196" s="24">
        <v>2380</v>
      </c>
      <c r="C196" s="25">
        <v>0.55137519460300988</v>
      </c>
      <c r="D196" s="24">
        <v>60</v>
      </c>
      <c r="E196" s="25">
        <v>5.9381247402070431E-2</v>
      </c>
      <c r="F196" s="24">
        <v>1515</v>
      </c>
      <c r="G196" s="25">
        <v>0.31034143703448785</v>
      </c>
      <c r="H196" s="24">
        <v>297</v>
      </c>
      <c r="I196" s="25">
        <v>0.4966804354733515</v>
      </c>
    </row>
    <row r="197" spans="1:9">
      <c r="A197" s="2"/>
      <c r="B197" s="24"/>
      <c r="C197" s="25"/>
      <c r="D197" s="24"/>
      <c r="E197" s="25"/>
      <c r="F197" s="24"/>
      <c r="G197" s="25"/>
      <c r="H197" s="24"/>
      <c r="I197" s="25"/>
    </row>
    <row r="198" spans="1:9" ht="23.25" customHeight="1">
      <c r="A198" s="12" t="s">
        <v>180</v>
      </c>
      <c r="B198" s="23">
        <v>13819</v>
      </c>
      <c r="C198" s="22">
        <v>3.2014511824449552</v>
      </c>
      <c r="D198" s="23">
        <v>716</v>
      </c>
      <c r="E198" s="22">
        <v>0.70861621899804039</v>
      </c>
      <c r="F198" s="23">
        <v>12196</v>
      </c>
      <c r="G198" s="22">
        <v>2.4982997795858837</v>
      </c>
      <c r="H198" s="23">
        <v>3135</v>
      </c>
      <c r="I198" s="22">
        <v>5.2427379299964887</v>
      </c>
    </row>
    <row r="199" spans="1:9">
      <c r="A199" s="2" t="s">
        <v>181</v>
      </c>
      <c r="B199" s="24">
        <v>85</v>
      </c>
      <c r="C199" s="25">
        <v>1.9691971235821781E-2</v>
      </c>
      <c r="D199" s="24">
        <v>5</v>
      </c>
      <c r="E199" s="25">
        <v>4.9484372835058689E-3</v>
      </c>
      <c r="F199" s="24">
        <v>401</v>
      </c>
      <c r="G199" s="25">
        <v>8.2143179043451905E-2</v>
      </c>
      <c r="H199" s="24">
        <v>234</v>
      </c>
      <c r="I199" s="25">
        <v>0.39132397946385267</v>
      </c>
    </row>
    <row r="200" spans="1:9">
      <c r="A200" s="2" t="s">
        <v>182</v>
      </c>
      <c r="B200" s="24">
        <v>256</v>
      </c>
      <c r="C200" s="25">
        <v>5.9307583957298543E-2</v>
      </c>
      <c r="D200" s="24">
        <v>38</v>
      </c>
      <c r="E200" s="25">
        <v>3.7608123354644606E-2</v>
      </c>
      <c r="F200" s="24">
        <v>1347</v>
      </c>
      <c r="G200" s="25">
        <v>0.275927337086109</v>
      </c>
      <c r="H200" s="24">
        <v>113</v>
      </c>
      <c r="I200" s="25">
        <v>0.18897269093767244</v>
      </c>
    </row>
    <row r="201" spans="1:9">
      <c r="A201" s="2" t="s">
        <v>183</v>
      </c>
      <c r="B201" s="24">
        <v>354</v>
      </c>
      <c r="C201" s="25">
        <v>8.2011268440951884E-2</v>
      </c>
      <c r="D201" s="24">
        <v>48</v>
      </c>
      <c r="E201" s="25">
        <v>4.7504997921656342E-2</v>
      </c>
      <c r="F201" s="24">
        <v>1143</v>
      </c>
      <c r="G201" s="25">
        <v>0.23413878714879183</v>
      </c>
      <c r="H201" s="24">
        <v>565</v>
      </c>
      <c r="I201" s="25">
        <v>0.9448634546883623</v>
      </c>
    </row>
    <row r="202" spans="1:9">
      <c r="A202" s="2" t="s">
        <v>184</v>
      </c>
      <c r="B202" s="24">
        <v>519</v>
      </c>
      <c r="C202" s="25">
        <v>0.12023685966342945</v>
      </c>
      <c r="D202" s="24">
        <v>3</v>
      </c>
      <c r="E202" s="25">
        <v>2.9690623701035214E-3</v>
      </c>
      <c r="F202" s="24">
        <v>1242</v>
      </c>
      <c r="G202" s="25">
        <v>0.25441852461837222</v>
      </c>
      <c r="H202" s="24">
        <v>130</v>
      </c>
      <c r="I202" s="25">
        <v>0.21740221081325151</v>
      </c>
    </row>
    <row r="203" spans="1:9">
      <c r="A203" s="2" t="s">
        <v>185</v>
      </c>
      <c r="B203" s="24">
        <v>136</v>
      </c>
      <c r="C203" s="25">
        <v>3.150715397731485E-2</v>
      </c>
      <c r="D203" s="24">
        <v>0</v>
      </c>
      <c r="E203" s="25">
        <v>0</v>
      </c>
      <c r="F203" s="24">
        <v>751</v>
      </c>
      <c r="G203" s="25">
        <v>0.15383922060257452</v>
      </c>
      <c r="H203" s="24">
        <v>117</v>
      </c>
      <c r="I203" s="25">
        <v>0.19566198973192633</v>
      </c>
    </row>
    <row r="204" spans="1:9">
      <c r="A204" s="2" t="s">
        <v>186</v>
      </c>
      <c r="B204" s="24">
        <v>394</v>
      </c>
      <c r="C204" s="25">
        <v>9.1278078434279777E-2</v>
      </c>
      <c r="D204" s="24">
        <v>50</v>
      </c>
      <c r="E204" s="25">
        <v>4.9484372835058688E-2</v>
      </c>
      <c r="F204" s="24">
        <v>1388</v>
      </c>
      <c r="G204" s="25">
        <v>0.28432601624017761</v>
      </c>
      <c r="H204" s="24">
        <v>389</v>
      </c>
      <c r="I204" s="25">
        <v>0.65053430774119103</v>
      </c>
    </row>
    <row r="205" spans="1:9">
      <c r="A205" s="2" t="s">
        <v>187</v>
      </c>
      <c r="B205" s="24">
        <v>12054</v>
      </c>
      <c r="C205" s="25">
        <v>2.7925531914893615</v>
      </c>
      <c r="D205" s="24">
        <v>568</v>
      </c>
      <c r="E205" s="25">
        <v>0.56214247540626672</v>
      </c>
      <c r="F205" s="24">
        <v>4906</v>
      </c>
      <c r="G205" s="25">
        <v>1.0049736568258729</v>
      </c>
      <c r="H205" s="24">
        <v>1214</v>
      </c>
      <c r="I205" s="25">
        <v>2.0302021840560562</v>
      </c>
    </row>
    <row r="206" spans="1:9">
      <c r="A206" s="2" t="s">
        <v>188</v>
      </c>
      <c r="B206" s="24">
        <v>21</v>
      </c>
      <c r="C206" s="25">
        <v>4.8650752464971456E-3</v>
      </c>
      <c r="D206" s="24">
        <v>4</v>
      </c>
      <c r="E206" s="25">
        <v>3.9587498268046951E-3</v>
      </c>
      <c r="F206" s="24">
        <v>1018</v>
      </c>
      <c r="G206" s="25">
        <v>0.20853305802053376</v>
      </c>
      <c r="H206" s="24">
        <v>373</v>
      </c>
      <c r="I206" s="25">
        <v>0.62377711256417545</v>
      </c>
    </row>
    <row r="207" spans="1:9">
      <c r="A207" s="2"/>
      <c r="B207" s="24"/>
      <c r="C207" s="25"/>
      <c r="D207" s="24"/>
      <c r="E207" s="25"/>
      <c r="F207" s="24"/>
      <c r="G207" s="25"/>
      <c r="H207" s="24"/>
      <c r="I207" s="25"/>
    </row>
    <row r="208" spans="1:9" ht="25.5">
      <c r="A208" s="12" t="s">
        <v>189</v>
      </c>
      <c r="B208" s="23">
        <v>6338</v>
      </c>
      <c r="C208" s="22">
        <v>1.4683260434428052</v>
      </c>
      <c r="D208" s="23">
        <v>756</v>
      </c>
      <c r="E208" s="22">
        <v>0.74820371726608736</v>
      </c>
      <c r="F208" s="23">
        <v>11051</v>
      </c>
      <c r="G208" s="22">
        <v>2.2637513007710397</v>
      </c>
      <c r="H208" s="23">
        <v>3874</v>
      </c>
      <c r="I208" s="22">
        <v>6.4785858822348938</v>
      </c>
    </row>
    <row r="209" spans="1:9">
      <c r="A209" s="2" t="s">
        <v>190</v>
      </c>
      <c r="B209" s="24">
        <v>645</v>
      </c>
      <c r="C209" s="25">
        <v>0.14942731114241234</v>
      </c>
      <c r="D209" s="24">
        <v>33</v>
      </c>
      <c r="E209" s="25">
        <v>3.2659686071138734E-2</v>
      </c>
      <c r="F209" s="24">
        <v>1295</v>
      </c>
      <c r="G209" s="25">
        <v>0.26527535376875361</v>
      </c>
      <c r="H209" s="24">
        <v>586</v>
      </c>
      <c r="I209" s="25">
        <v>0.97998227335819521</v>
      </c>
    </row>
    <row r="210" spans="1:9">
      <c r="A210" s="2" t="s">
        <v>191</v>
      </c>
      <c r="B210" s="24">
        <v>738</v>
      </c>
      <c r="C210" s="25">
        <v>0.17097264437689969</v>
      </c>
      <c r="D210" s="24">
        <v>7</v>
      </c>
      <c r="E210" s="25">
        <v>6.9278121969082174E-3</v>
      </c>
      <c r="F210" s="24">
        <v>1414</v>
      </c>
      <c r="G210" s="25">
        <v>0.28965200789885531</v>
      </c>
      <c r="H210" s="24">
        <v>747</v>
      </c>
      <c r="I210" s="25">
        <v>1.2492265498269144</v>
      </c>
    </row>
    <row r="211" spans="1:9">
      <c r="A211" s="2" t="s">
        <v>192</v>
      </c>
      <c r="B211" s="24">
        <v>353</v>
      </c>
      <c r="C211" s="25">
        <v>8.1779598191118685E-2</v>
      </c>
      <c r="D211" s="24">
        <v>320</v>
      </c>
      <c r="E211" s="25">
        <v>0.31669998614437561</v>
      </c>
      <c r="F211" s="24">
        <v>1564</v>
      </c>
      <c r="G211" s="25">
        <v>0.320378882852765</v>
      </c>
      <c r="H211" s="24">
        <v>478</v>
      </c>
      <c r="I211" s="25">
        <v>0.7993712059133401</v>
      </c>
    </row>
    <row r="212" spans="1:9">
      <c r="A212" s="2" t="s">
        <v>193</v>
      </c>
      <c r="B212" s="24">
        <v>405</v>
      </c>
      <c r="C212" s="25">
        <v>9.3826451182444953E-2</v>
      </c>
      <c r="D212" s="24">
        <v>14</v>
      </c>
      <c r="E212" s="25">
        <v>1.3855624393816435E-2</v>
      </c>
      <c r="F212" s="24">
        <v>1790</v>
      </c>
      <c r="G212" s="25">
        <v>0.36667404111665558</v>
      </c>
      <c r="H212" s="24">
        <v>720</v>
      </c>
      <c r="I212" s="25">
        <v>1.2040737829657004</v>
      </c>
    </row>
    <row r="213" spans="1:9">
      <c r="A213" s="2" t="s">
        <v>194</v>
      </c>
      <c r="B213" s="24">
        <v>3327</v>
      </c>
      <c r="C213" s="25">
        <v>0.77076692119504786</v>
      </c>
      <c r="D213" s="24">
        <v>216</v>
      </c>
      <c r="E213" s="25">
        <v>0.21377249064745354</v>
      </c>
      <c r="F213" s="24">
        <v>1893</v>
      </c>
      <c r="G213" s="25">
        <v>0.38777316191834027</v>
      </c>
      <c r="H213" s="24">
        <v>580</v>
      </c>
      <c r="I213" s="25">
        <v>0.96994832516681451</v>
      </c>
    </row>
    <row r="214" spans="1:9">
      <c r="A214" s="2" t="s">
        <v>195</v>
      </c>
      <c r="B214" s="24">
        <v>0</v>
      </c>
      <c r="C214" s="25">
        <v>0</v>
      </c>
      <c r="D214" s="24">
        <v>10</v>
      </c>
      <c r="E214" s="25">
        <v>9.8968745670117379E-3</v>
      </c>
      <c r="F214" s="24">
        <v>827</v>
      </c>
      <c r="G214" s="25">
        <v>0.16940750391255541</v>
      </c>
      <c r="H214" s="24">
        <v>261</v>
      </c>
      <c r="I214" s="25">
        <v>0.43647674632506644</v>
      </c>
    </row>
    <row r="215" spans="1:9">
      <c r="A215" s="2" t="s">
        <v>196</v>
      </c>
      <c r="B215" s="24">
        <v>870</v>
      </c>
      <c r="C215" s="25">
        <v>0.20155311735488177</v>
      </c>
      <c r="D215" s="24">
        <v>156</v>
      </c>
      <c r="E215" s="25">
        <v>0.15439124324538311</v>
      </c>
      <c r="F215" s="24">
        <v>2268</v>
      </c>
      <c r="G215" s="25">
        <v>0.46459034930311444</v>
      </c>
      <c r="H215" s="24">
        <v>502</v>
      </c>
      <c r="I215" s="25">
        <v>0.83950699867886347</v>
      </c>
    </row>
    <row r="216" spans="1:9">
      <c r="A216" s="2"/>
      <c r="B216" s="24"/>
      <c r="C216" s="25"/>
      <c r="D216" s="24"/>
      <c r="E216" s="25"/>
      <c r="F216" s="24"/>
      <c r="G216" s="25"/>
      <c r="H216" s="24"/>
      <c r="I216" s="25"/>
    </row>
    <row r="217" spans="1:9" ht="25.5">
      <c r="A217" s="12" t="s">
        <v>197</v>
      </c>
      <c r="B217" s="23">
        <v>5481</v>
      </c>
      <c r="C217" s="22">
        <v>1.269784639335755</v>
      </c>
      <c r="D217" s="23">
        <v>3304</v>
      </c>
      <c r="E217" s="22">
        <v>3.2699273569406779</v>
      </c>
      <c r="F217" s="23">
        <v>39477</v>
      </c>
      <c r="G217" s="22">
        <v>8.0866989503699518</v>
      </c>
      <c r="H217" s="23">
        <v>2415</v>
      </c>
      <c r="I217" s="22">
        <v>4.0386641470307874</v>
      </c>
    </row>
    <row r="218" spans="1:9">
      <c r="A218" s="2" t="s">
        <v>198</v>
      </c>
      <c r="B218" s="24">
        <v>82</v>
      </c>
      <c r="C218" s="25">
        <v>1.8996960486322188E-2</v>
      </c>
      <c r="D218" s="24">
        <v>17</v>
      </c>
      <c r="E218" s="25">
        <v>1.6824686763919953E-2</v>
      </c>
      <c r="F218" s="24">
        <v>1560</v>
      </c>
      <c r="G218" s="25">
        <v>0.31955949952066076</v>
      </c>
      <c r="H218" s="24">
        <v>44</v>
      </c>
      <c r="I218" s="25">
        <v>7.3582286736792818E-2</v>
      </c>
    </row>
    <row r="219" spans="1:9">
      <c r="A219" s="2" t="s">
        <v>199</v>
      </c>
      <c r="B219" s="24">
        <v>136</v>
      </c>
      <c r="C219" s="25">
        <v>3.150715397731485E-2</v>
      </c>
      <c r="D219" s="24">
        <v>148</v>
      </c>
      <c r="E219" s="25">
        <v>0.14647374359177373</v>
      </c>
      <c r="F219" s="24">
        <v>3379</v>
      </c>
      <c r="G219" s="25">
        <v>0.69217406979507223</v>
      </c>
      <c r="H219" s="24">
        <v>207</v>
      </c>
      <c r="I219" s="25">
        <v>0.34617121260263894</v>
      </c>
    </row>
    <row r="220" spans="1:9">
      <c r="A220" s="2" t="s">
        <v>200</v>
      </c>
      <c r="B220" s="24">
        <v>223</v>
      </c>
      <c r="C220" s="25">
        <v>5.166246571280303E-2</v>
      </c>
      <c r="D220" s="24">
        <v>49</v>
      </c>
      <c r="E220" s="25">
        <v>4.8494685378357515E-2</v>
      </c>
      <c r="F220" s="24">
        <v>4646</v>
      </c>
      <c r="G220" s="25">
        <v>0.95171374023909605</v>
      </c>
      <c r="H220" s="24">
        <v>312</v>
      </c>
      <c r="I220" s="25">
        <v>0.52176530595180359</v>
      </c>
    </row>
    <row r="221" spans="1:9">
      <c r="A221" s="2" t="s">
        <v>201</v>
      </c>
      <c r="B221" s="24">
        <v>2143</v>
      </c>
      <c r="C221" s="25">
        <v>0.49646934539254206</v>
      </c>
      <c r="D221" s="24">
        <v>523</v>
      </c>
      <c r="E221" s="25">
        <v>0.51760653985471383</v>
      </c>
      <c r="F221" s="24">
        <v>4603</v>
      </c>
      <c r="G221" s="25">
        <v>0.94290536941897518</v>
      </c>
      <c r="H221" s="24">
        <v>196</v>
      </c>
      <c r="I221" s="25">
        <v>0.32777564091844075</v>
      </c>
    </row>
    <row r="222" spans="1:9">
      <c r="A222" s="2" t="s">
        <v>202</v>
      </c>
      <c r="B222" s="24">
        <v>528</v>
      </c>
      <c r="C222" s="25">
        <v>0.12232189191192823</v>
      </c>
      <c r="D222" s="24">
        <v>23</v>
      </c>
      <c r="E222" s="25">
        <v>2.2762811504126998E-2</v>
      </c>
      <c r="F222" s="24">
        <v>2112</v>
      </c>
      <c r="G222" s="25">
        <v>0.43263439935104836</v>
      </c>
      <c r="H222" s="24">
        <v>172</v>
      </c>
      <c r="I222" s="25">
        <v>0.28763984815291738</v>
      </c>
    </row>
    <row r="223" spans="1:9">
      <c r="A223" s="2" t="s">
        <v>203</v>
      </c>
      <c r="B223" s="24">
        <v>203</v>
      </c>
      <c r="C223" s="25">
        <v>4.7029060716139076E-2</v>
      </c>
      <c r="D223" s="24">
        <v>32</v>
      </c>
      <c r="E223" s="25">
        <v>3.1669998614437561E-2</v>
      </c>
      <c r="F223" s="24">
        <v>1867</v>
      </c>
      <c r="G223" s="25">
        <v>0.38244717025966257</v>
      </c>
      <c r="H223" s="24">
        <v>85</v>
      </c>
      <c r="I223" s="25">
        <v>0.1421475993778952</v>
      </c>
    </row>
    <row r="224" spans="1:9">
      <c r="A224" s="2" t="s">
        <v>204</v>
      </c>
      <c r="B224" s="24">
        <v>170</v>
      </c>
      <c r="C224" s="25">
        <v>3.9383942471643563E-2</v>
      </c>
      <c r="D224" s="24">
        <v>40</v>
      </c>
      <c r="E224" s="25">
        <v>3.9587498268046951E-2</v>
      </c>
      <c r="F224" s="24">
        <v>2643</v>
      </c>
      <c r="G224" s="25">
        <v>0.54140753668788866</v>
      </c>
      <c r="H224" s="24">
        <v>51</v>
      </c>
      <c r="I224" s="25">
        <v>8.528855962673712E-2</v>
      </c>
    </row>
    <row r="225" spans="1:9">
      <c r="A225" s="2" t="s">
        <v>205</v>
      </c>
      <c r="B225" s="24">
        <v>14</v>
      </c>
      <c r="C225" s="25">
        <v>3.2433834976647639E-3</v>
      </c>
      <c r="D225" s="24">
        <v>211</v>
      </c>
      <c r="E225" s="25">
        <v>0.20882405336394766</v>
      </c>
      <c r="F225" s="24">
        <v>3140</v>
      </c>
      <c r="G225" s="25">
        <v>0.64321591570184278</v>
      </c>
      <c r="H225" s="24">
        <v>252</v>
      </c>
      <c r="I225" s="25">
        <v>0.42142582403799522</v>
      </c>
    </row>
    <row r="226" spans="1:9">
      <c r="A226" s="2" t="s">
        <v>206</v>
      </c>
      <c r="B226" s="24">
        <v>562</v>
      </c>
      <c r="C226" s="25">
        <v>0.13019868040625696</v>
      </c>
      <c r="D226" s="24">
        <v>1433</v>
      </c>
      <c r="E226" s="25">
        <v>1.418222125452782</v>
      </c>
      <c r="F226" s="24">
        <v>4984</v>
      </c>
      <c r="G226" s="25">
        <v>1.0209516318019058</v>
      </c>
      <c r="H226" s="24">
        <v>405</v>
      </c>
      <c r="I226" s="25">
        <v>0.67729150291820661</v>
      </c>
    </row>
    <row r="227" spans="1:9">
      <c r="A227" s="2" t="s">
        <v>207</v>
      </c>
      <c r="B227" s="24">
        <v>301</v>
      </c>
      <c r="C227" s="25">
        <v>6.9732745199792417E-2</v>
      </c>
      <c r="D227" s="24">
        <v>217</v>
      </c>
      <c r="E227" s="25">
        <v>0.21476217810415471</v>
      </c>
      <c r="F227" s="24">
        <v>2509</v>
      </c>
      <c r="G227" s="25">
        <v>0.51395819506239604</v>
      </c>
      <c r="H227" s="24">
        <v>149</v>
      </c>
      <c r="I227" s="25">
        <v>0.24917638008595749</v>
      </c>
    </row>
    <row r="228" spans="1:9">
      <c r="A228" s="2" t="s">
        <v>208</v>
      </c>
      <c r="B228" s="24">
        <v>4</v>
      </c>
      <c r="C228" s="25">
        <v>9.2668099933278974E-4</v>
      </c>
      <c r="D228" s="24">
        <v>246</v>
      </c>
      <c r="E228" s="25">
        <v>0.24346311434848877</v>
      </c>
      <c r="F228" s="24">
        <v>963</v>
      </c>
      <c r="G228" s="25">
        <v>0.1972665372041002</v>
      </c>
      <c r="H228" s="24">
        <v>66</v>
      </c>
      <c r="I228" s="25">
        <v>0.11037343010518923</v>
      </c>
    </row>
    <row r="229" spans="1:9">
      <c r="A229" s="2" t="s">
        <v>209</v>
      </c>
      <c r="B229" s="24">
        <v>19</v>
      </c>
      <c r="C229" s="25">
        <v>4.4017347468307509E-3</v>
      </c>
      <c r="D229" s="24">
        <v>95</v>
      </c>
      <c r="E229" s="25">
        <v>9.4020308386611504E-2</v>
      </c>
      <c r="F229" s="24">
        <v>3220</v>
      </c>
      <c r="G229" s="25">
        <v>0.65960358234392791</v>
      </c>
      <c r="H229" s="24">
        <v>198</v>
      </c>
      <c r="I229" s="25">
        <v>0.33112029031556767</v>
      </c>
    </row>
    <row r="230" spans="1:9">
      <c r="A230" s="2" t="s">
        <v>210</v>
      </c>
      <c r="B230" s="24">
        <v>1</v>
      </c>
      <c r="C230" s="25">
        <v>2.3167024983319743E-4</v>
      </c>
      <c r="D230" s="24">
        <v>78</v>
      </c>
      <c r="E230" s="25">
        <v>7.7195621622691557E-2</v>
      </c>
      <c r="F230" s="24">
        <v>1413</v>
      </c>
      <c r="G230" s="25">
        <v>0.28944716206582927</v>
      </c>
      <c r="H230" s="24">
        <v>38</v>
      </c>
      <c r="I230" s="25">
        <v>6.3548338545411975E-2</v>
      </c>
    </row>
    <row r="231" spans="1:9">
      <c r="A231" s="2" t="s">
        <v>211</v>
      </c>
      <c r="B231" s="24">
        <v>572</v>
      </c>
      <c r="C231" s="25">
        <v>0.13251538290458892</v>
      </c>
      <c r="D231" s="24">
        <v>25</v>
      </c>
      <c r="E231" s="25">
        <v>2.4742186417529344E-2</v>
      </c>
      <c r="F231" s="24">
        <v>986</v>
      </c>
      <c r="G231" s="25">
        <v>0.2019779913636997</v>
      </c>
      <c r="H231" s="24">
        <v>190</v>
      </c>
      <c r="I231" s="25">
        <v>0.31774169272705988</v>
      </c>
    </row>
    <row r="232" spans="1:9">
      <c r="A232" s="2" t="s">
        <v>212</v>
      </c>
      <c r="B232" s="24">
        <v>523</v>
      </c>
      <c r="C232" s="25">
        <v>0.12116354066276226</v>
      </c>
      <c r="D232" s="24">
        <v>167</v>
      </c>
      <c r="E232" s="25">
        <v>0.16527780526909602</v>
      </c>
      <c r="F232" s="24">
        <v>1452</v>
      </c>
      <c r="G232" s="25">
        <v>0.29743614955384579</v>
      </c>
      <c r="H232" s="24">
        <v>50</v>
      </c>
      <c r="I232" s="25">
        <v>8.3616234928173661E-2</v>
      </c>
    </row>
    <row r="233" spans="1:9">
      <c r="A233" s="2"/>
      <c r="B233" s="24"/>
      <c r="C233" s="25"/>
      <c r="D233" s="24"/>
      <c r="E233" s="25"/>
      <c r="F233" s="24"/>
      <c r="G233" s="25"/>
      <c r="H233" s="24"/>
      <c r="I233" s="25"/>
    </row>
    <row r="234" spans="1:9" ht="24" customHeight="1">
      <c r="A234" s="12" t="s">
        <v>213</v>
      </c>
      <c r="B234" s="23">
        <v>7951</v>
      </c>
      <c r="C234" s="22">
        <v>1.8420101564237525</v>
      </c>
      <c r="D234" s="23">
        <v>1313</v>
      </c>
      <c r="E234" s="22">
        <v>1.2994596306486412</v>
      </c>
      <c r="F234" s="23">
        <v>9323</v>
      </c>
      <c r="G234" s="22">
        <v>1.9097777013020001</v>
      </c>
      <c r="H234" s="23">
        <v>3162</v>
      </c>
      <c r="I234" s="22">
        <v>5.2878906968577022</v>
      </c>
    </row>
    <row r="235" spans="1:9">
      <c r="A235" s="2" t="s">
        <v>214</v>
      </c>
      <c r="B235" s="24">
        <v>86</v>
      </c>
      <c r="C235" s="25">
        <v>1.992364148565498E-2</v>
      </c>
      <c r="D235" s="24">
        <v>22</v>
      </c>
      <c r="E235" s="25">
        <v>2.1773124047425825E-2</v>
      </c>
      <c r="F235" s="24">
        <v>1786</v>
      </c>
      <c r="G235" s="25">
        <v>0.36585465778455134</v>
      </c>
      <c r="H235" s="24">
        <v>313</v>
      </c>
      <c r="I235" s="25">
        <v>0.52343763065036708</v>
      </c>
    </row>
    <row r="236" spans="1:9">
      <c r="A236" s="2" t="s">
        <v>215</v>
      </c>
      <c r="B236" s="24">
        <v>69</v>
      </c>
      <c r="C236" s="25">
        <v>1.5985247238490621E-2</v>
      </c>
      <c r="D236" s="24">
        <v>183</v>
      </c>
      <c r="E236" s="25">
        <v>0.18111280457631479</v>
      </c>
      <c r="F236" s="24">
        <v>312</v>
      </c>
      <c r="G236" s="25">
        <v>6.3911899904132152E-2</v>
      </c>
      <c r="H236" s="24">
        <v>260</v>
      </c>
      <c r="I236" s="25">
        <v>0.43480442162650301</v>
      </c>
    </row>
    <row r="237" spans="1:9">
      <c r="A237" s="2" t="s">
        <v>216</v>
      </c>
      <c r="B237" s="24">
        <v>690</v>
      </c>
      <c r="C237" s="25">
        <v>0.15985247238490621</v>
      </c>
      <c r="D237" s="24">
        <v>25</v>
      </c>
      <c r="E237" s="25">
        <v>2.4742186417529344E-2</v>
      </c>
      <c r="F237" s="24">
        <v>973</v>
      </c>
      <c r="G237" s="25">
        <v>0.19931499553436086</v>
      </c>
      <c r="H237" s="24">
        <v>203</v>
      </c>
      <c r="I237" s="25">
        <v>0.33948191380838499</v>
      </c>
    </row>
    <row r="238" spans="1:9">
      <c r="A238" s="2" t="s">
        <v>217</v>
      </c>
      <c r="B238" s="24">
        <v>227</v>
      </c>
      <c r="C238" s="25">
        <v>5.2589146712135812E-2</v>
      </c>
      <c r="D238" s="24">
        <v>9</v>
      </c>
      <c r="E238" s="25">
        <v>8.9071871103105632E-3</v>
      </c>
      <c r="F238" s="24">
        <v>717</v>
      </c>
      <c r="G238" s="25">
        <v>0.14687446227968831</v>
      </c>
      <c r="H238" s="24">
        <v>362</v>
      </c>
      <c r="I238" s="25">
        <v>0.6053815408799772</v>
      </c>
    </row>
    <row r="239" spans="1:9">
      <c r="A239" s="2" t="s">
        <v>218</v>
      </c>
      <c r="B239" s="24">
        <v>844</v>
      </c>
      <c r="C239" s="25">
        <v>0.19552969085921862</v>
      </c>
      <c r="D239" s="24">
        <v>340</v>
      </c>
      <c r="E239" s="25">
        <v>0.3364937352783991</v>
      </c>
      <c r="F239" s="24">
        <v>1457</v>
      </c>
      <c r="G239" s="25">
        <v>0.29846037871897613</v>
      </c>
      <c r="H239" s="24">
        <v>653</v>
      </c>
      <c r="I239" s="25">
        <v>1.0920280281619479</v>
      </c>
    </row>
    <row r="240" spans="1:9">
      <c r="A240" s="2" t="s">
        <v>219</v>
      </c>
      <c r="B240" s="24">
        <v>5186</v>
      </c>
      <c r="C240" s="25">
        <v>1.2014419156349618</v>
      </c>
      <c r="D240" s="24">
        <v>566</v>
      </c>
      <c r="E240" s="25">
        <v>0.56016310049286433</v>
      </c>
      <c r="F240" s="24">
        <v>2683</v>
      </c>
      <c r="G240" s="25">
        <v>0.54960137000893128</v>
      </c>
      <c r="H240" s="24">
        <v>843</v>
      </c>
      <c r="I240" s="25">
        <v>1.4097697208890079</v>
      </c>
    </row>
    <row r="241" spans="1:9">
      <c r="A241" s="2" t="s">
        <v>220</v>
      </c>
      <c r="B241" s="24">
        <v>455</v>
      </c>
      <c r="C241" s="25">
        <v>0.10540996367410484</v>
      </c>
      <c r="D241" s="24">
        <v>4</v>
      </c>
      <c r="E241" s="25">
        <v>3.9587498268046951E-3</v>
      </c>
      <c r="F241" s="24">
        <v>572</v>
      </c>
      <c r="G241" s="25">
        <v>0.11717181649090894</v>
      </c>
      <c r="H241" s="24">
        <v>168</v>
      </c>
      <c r="I241" s="25">
        <v>0.28095054935866348</v>
      </c>
    </row>
    <row r="242" spans="1:9">
      <c r="A242" s="2" t="s">
        <v>245</v>
      </c>
      <c r="B242" s="24">
        <v>213</v>
      </c>
      <c r="C242" s="25">
        <v>4.9345763214471046E-2</v>
      </c>
      <c r="D242" s="24">
        <v>6</v>
      </c>
      <c r="E242" s="25">
        <v>5.9381247402070427E-3</v>
      </c>
      <c r="F242" s="24">
        <v>446</v>
      </c>
      <c r="G242" s="25">
        <v>9.1361241529624812E-2</v>
      </c>
      <c r="H242" s="24">
        <v>160</v>
      </c>
      <c r="I242" s="25">
        <v>0.26757195177015569</v>
      </c>
    </row>
    <row r="243" spans="1:9">
      <c r="A243" s="2" t="s">
        <v>221</v>
      </c>
      <c r="B243" s="24">
        <v>181</v>
      </c>
      <c r="C243" s="25">
        <v>4.1932315219808731E-2</v>
      </c>
      <c r="D243" s="24">
        <v>158</v>
      </c>
      <c r="E243" s="25">
        <v>0.15637061815878545</v>
      </c>
      <c r="F243" s="24">
        <v>377</v>
      </c>
      <c r="G243" s="25">
        <v>7.7226879050826341E-2</v>
      </c>
      <c r="H243" s="24">
        <v>200</v>
      </c>
      <c r="I243" s="25">
        <v>0.33446493971269464</v>
      </c>
    </row>
    <row r="244" spans="1:9">
      <c r="A244" s="4"/>
      <c r="B244" s="24"/>
      <c r="C244" s="25"/>
      <c r="D244" s="24"/>
      <c r="E244" s="25"/>
      <c r="F244" s="24"/>
      <c r="G244" s="25"/>
      <c r="H244" s="24"/>
      <c r="I244" s="25"/>
    </row>
    <row r="245" spans="1:9" ht="33.75" customHeight="1">
      <c r="A245" s="147" t="s">
        <v>222</v>
      </c>
      <c r="B245" s="148">
        <v>2230</v>
      </c>
      <c r="C245" s="149">
        <v>0.5166246571280303</v>
      </c>
      <c r="D245" s="148">
        <v>2889</v>
      </c>
      <c r="E245" s="149">
        <v>2.8592070624096912</v>
      </c>
      <c r="F245" s="148">
        <v>34644</v>
      </c>
      <c r="G245" s="149">
        <v>7.0966790393549823</v>
      </c>
      <c r="H245" s="148">
        <v>1907</v>
      </c>
      <c r="I245" s="149">
        <v>3.1891232001605427</v>
      </c>
    </row>
    <row r="246" spans="1:9">
      <c r="A246" s="1" t="s">
        <v>223</v>
      </c>
      <c r="B246" s="24">
        <v>17</v>
      </c>
      <c r="C246" s="25">
        <v>3.9383942471643563E-3</v>
      </c>
      <c r="D246" s="24">
        <v>240</v>
      </c>
      <c r="E246" s="25">
        <v>0.23752498960828172</v>
      </c>
      <c r="F246" s="24">
        <v>1776</v>
      </c>
      <c r="G246" s="25">
        <v>0.36380619945429071</v>
      </c>
      <c r="H246" s="24">
        <v>63</v>
      </c>
      <c r="I246" s="25">
        <v>0.10535645600949881</v>
      </c>
    </row>
    <row r="247" spans="1:9">
      <c r="A247" s="1" t="s">
        <v>224</v>
      </c>
      <c r="B247" s="24">
        <v>78</v>
      </c>
      <c r="C247" s="25">
        <v>1.8070279486989398E-2</v>
      </c>
      <c r="D247" s="24">
        <v>6</v>
      </c>
      <c r="E247" s="25">
        <v>5.9381247402070427E-3</v>
      </c>
      <c r="F247" s="24">
        <v>1337</v>
      </c>
      <c r="G247" s="25">
        <v>0.27387887875584838</v>
      </c>
      <c r="H247" s="24">
        <v>40</v>
      </c>
      <c r="I247" s="25">
        <v>6.6892987942538923E-2</v>
      </c>
    </row>
    <row r="248" spans="1:9">
      <c r="A248" s="1" t="s">
        <v>225</v>
      </c>
      <c r="B248" s="24">
        <v>5</v>
      </c>
      <c r="C248" s="25">
        <v>1.1583512491659871E-3</v>
      </c>
      <c r="D248" s="24">
        <v>33</v>
      </c>
      <c r="E248" s="25">
        <v>3.2659686071138734E-2</v>
      </c>
      <c r="F248" s="24">
        <v>1476</v>
      </c>
      <c r="G248" s="25">
        <v>0.30235244954647134</v>
      </c>
      <c r="H248" s="24">
        <v>215</v>
      </c>
      <c r="I248" s="25">
        <v>0.35954981019114668</v>
      </c>
    </row>
    <row r="249" spans="1:9">
      <c r="A249" s="1" t="s">
        <v>226</v>
      </c>
      <c r="B249" s="24">
        <v>7</v>
      </c>
      <c r="C249" s="25">
        <v>1.6216917488323819E-3</v>
      </c>
      <c r="D249" s="24">
        <v>42</v>
      </c>
      <c r="E249" s="25">
        <v>4.1566873181449297E-2</v>
      </c>
      <c r="F249" s="24">
        <v>1311</v>
      </c>
      <c r="G249" s="25">
        <v>0.26855288709717068</v>
      </c>
      <c r="H249" s="24">
        <v>105</v>
      </c>
      <c r="I249" s="25">
        <v>0.17559409334916468</v>
      </c>
    </row>
    <row r="250" spans="1:9">
      <c r="A250" s="1" t="s">
        <v>227</v>
      </c>
      <c r="B250" s="24">
        <v>502</v>
      </c>
      <c r="C250" s="25">
        <v>0.11629846541626511</v>
      </c>
      <c r="D250" s="24">
        <v>16</v>
      </c>
      <c r="E250" s="25">
        <v>1.5834999307218781E-2</v>
      </c>
      <c r="F250" s="24">
        <v>4061</v>
      </c>
      <c r="G250" s="25">
        <v>0.83187892791884832</v>
      </c>
      <c r="H250" s="24">
        <v>212</v>
      </c>
      <c r="I250" s="25">
        <v>0.35453283609545633</v>
      </c>
    </row>
    <row r="251" spans="1:9">
      <c r="A251" s="1" t="s">
        <v>228</v>
      </c>
      <c r="B251" s="24">
        <v>151</v>
      </c>
      <c r="C251" s="25">
        <v>3.4982207724812808E-2</v>
      </c>
      <c r="D251" s="24">
        <v>201</v>
      </c>
      <c r="E251" s="25">
        <v>0.19892717879693594</v>
      </c>
      <c r="F251" s="24">
        <v>3438</v>
      </c>
      <c r="G251" s="25">
        <v>0.70425997394361006</v>
      </c>
      <c r="H251" s="24">
        <v>265</v>
      </c>
      <c r="I251" s="25">
        <v>0.4431660451193204</v>
      </c>
    </row>
    <row r="252" spans="1:9">
      <c r="A252" s="1" t="s">
        <v>229</v>
      </c>
      <c r="B252" s="24">
        <v>194</v>
      </c>
      <c r="C252" s="25">
        <v>4.4944028467640298E-2</v>
      </c>
      <c r="D252" s="24">
        <v>256</v>
      </c>
      <c r="E252" s="25">
        <v>0.25335998891550049</v>
      </c>
      <c r="F252" s="24">
        <v>1645</v>
      </c>
      <c r="G252" s="25">
        <v>0.33697139532787623</v>
      </c>
      <c r="H252" s="24">
        <v>74</v>
      </c>
      <c r="I252" s="25">
        <v>0.123752027693697</v>
      </c>
    </row>
    <row r="253" spans="1:9">
      <c r="A253" s="1" t="s">
        <v>230</v>
      </c>
      <c r="B253" s="24">
        <v>366</v>
      </c>
      <c r="C253" s="25">
        <v>8.4791311438950259E-2</v>
      </c>
      <c r="D253" s="24">
        <v>627</v>
      </c>
      <c r="E253" s="25">
        <v>0.62053403535163598</v>
      </c>
      <c r="F253" s="24">
        <v>10225</v>
      </c>
      <c r="G253" s="25">
        <v>2.0945486426915103</v>
      </c>
      <c r="H253" s="24">
        <v>341</v>
      </c>
      <c r="I253" s="25">
        <v>0.57026272221014429</v>
      </c>
    </row>
    <row r="254" spans="1:9">
      <c r="A254" s="1" t="s">
        <v>231</v>
      </c>
      <c r="B254" s="24">
        <v>3</v>
      </c>
      <c r="C254" s="25">
        <v>6.950107494995923E-4</v>
      </c>
      <c r="D254" s="24">
        <v>453</v>
      </c>
      <c r="E254" s="25">
        <v>0.44832841788563177</v>
      </c>
      <c r="F254" s="24">
        <v>1447</v>
      </c>
      <c r="G254" s="25">
        <v>0.29641192038871544</v>
      </c>
      <c r="H254" s="24">
        <v>137</v>
      </c>
      <c r="I254" s="25">
        <v>0.22910848370319581</v>
      </c>
    </row>
    <row r="255" spans="1:9">
      <c r="A255" s="1" t="s">
        <v>232</v>
      </c>
      <c r="B255" s="24">
        <v>53</v>
      </c>
      <c r="C255" s="25">
        <v>1.2278523241159462E-2</v>
      </c>
      <c r="D255" s="24">
        <v>25</v>
      </c>
      <c r="E255" s="25">
        <v>2.4742186417529344E-2</v>
      </c>
      <c r="F255" s="24">
        <v>1810</v>
      </c>
      <c r="G255" s="25">
        <v>0.37077095777717689</v>
      </c>
      <c r="H255" s="24">
        <v>68</v>
      </c>
      <c r="I255" s="25">
        <v>0.11371807950231616</v>
      </c>
    </row>
    <row r="256" spans="1:9">
      <c r="A256" s="1" t="s">
        <v>233</v>
      </c>
      <c r="B256" s="24">
        <v>20</v>
      </c>
      <c r="C256" s="25">
        <v>4.6334049966639482E-3</v>
      </c>
      <c r="D256" s="24">
        <v>5</v>
      </c>
      <c r="E256" s="25">
        <v>4.9484372835058689E-3</v>
      </c>
      <c r="F256" s="24">
        <v>1595</v>
      </c>
      <c r="G256" s="25">
        <v>0.32672910367657299</v>
      </c>
      <c r="H256" s="24">
        <v>104</v>
      </c>
      <c r="I256" s="25">
        <v>0.17392176865060119</v>
      </c>
    </row>
    <row r="257" spans="1:9">
      <c r="A257" s="5" t="s">
        <v>234</v>
      </c>
      <c r="B257" s="26">
        <v>834</v>
      </c>
      <c r="C257" s="27">
        <v>0.19321298836088666</v>
      </c>
      <c r="D257" s="28">
        <v>985</v>
      </c>
      <c r="E257" s="27">
        <v>0.97484214485065623</v>
      </c>
      <c r="F257" s="28">
        <v>4523</v>
      </c>
      <c r="G257" s="27">
        <v>0.92651770277689016</v>
      </c>
      <c r="H257" s="28">
        <v>283</v>
      </c>
      <c r="I257" s="27">
        <v>0.4732678896934629</v>
      </c>
    </row>
    <row r="258" spans="1:9">
      <c r="A258" s="7" t="s">
        <v>396</v>
      </c>
      <c r="B258" s="24"/>
      <c r="C258" s="25"/>
      <c r="D258" s="24"/>
      <c r="E258" s="25"/>
      <c r="F258" s="24"/>
      <c r="G258" s="25"/>
      <c r="H258" s="24"/>
      <c r="I258" s="25"/>
    </row>
    <row r="259" spans="1:9">
      <c r="A259" s="7" t="s">
        <v>394</v>
      </c>
    </row>
  </sheetData>
  <mergeCells count="4">
    <mergeCell ref="A2:I2"/>
    <mergeCell ref="A4:A5"/>
    <mergeCell ref="B4:G4"/>
    <mergeCell ref="H4:I4"/>
  </mergeCells>
  <pageMargins left="1.1811023622047245" right="0.51181102362204722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workbookViewId="0">
      <pane ySplit="5" topLeftCell="A6" activePane="bottomLeft" state="frozen"/>
      <selection activeCell="K24" sqref="K24"/>
      <selection pane="bottomLeft" sqref="A1:E1048576"/>
    </sheetView>
  </sheetViews>
  <sheetFormatPr defaultRowHeight="15"/>
  <cols>
    <col min="1" max="1" width="32.5703125" customWidth="1"/>
    <col min="2" max="2" width="18.140625" customWidth="1"/>
    <col min="3" max="3" width="11.140625" customWidth="1"/>
    <col min="4" max="4" width="13.7109375" customWidth="1"/>
    <col min="5" max="5" width="11.140625" customWidth="1"/>
    <col min="6" max="6" width="10.5703125" bestFit="1" customWidth="1"/>
  </cols>
  <sheetData>
    <row r="1" spans="1:6" ht="9" customHeight="1"/>
    <row r="2" spans="1:6" ht="27.75" customHeight="1">
      <c r="A2" s="291" t="s">
        <v>353</v>
      </c>
      <c r="B2" s="291"/>
      <c r="C2" s="291"/>
      <c r="D2" s="291"/>
      <c r="E2" s="291"/>
    </row>
    <row r="3" spans="1:6" ht="9.75" customHeight="1"/>
    <row r="4" spans="1:6" ht="23.25" customHeight="1">
      <c r="A4" s="292" t="s">
        <v>0</v>
      </c>
      <c r="B4" s="327" t="s">
        <v>354</v>
      </c>
      <c r="C4" s="329"/>
      <c r="D4" s="327" t="s">
        <v>355</v>
      </c>
      <c r="E4" s="328"/>
    </row>
    <row r="5" spans="1:6" ht="53.25" customHeight="1">
      <c r="A5" s="293"/>
      <c r="B5" s="207" t="s">
        <v>356</v>
      </c>
      <c r="C5" s="206" t="s">
        <v>318</v>
      </c>
      <c r="D5" s="207" t="s">
        <v>352</v>
      </c>
      <c r="E5" s="208" t="s">
        <v>318</v>
      </c>
      <c r="F5" s="32"/>
    </row>
    <row r="6" spans="1:6" ht="20.25" customHeight="1">
      <c r="A6" s="29" t="s">
        <v>235</v>
      </c>
      <c r="B6" s="37">
        <v>839311</v>
      </c>
      <c r="C6" s="39">
        <v>100</v>
      </c>
      <c r="D6" s="37">
        <v>241351</v>
      </c>
      <c r="E6" s="39">
        <v>100.00000000000001</v>
      </c>
      <c r="F6" s="166"/>
    </row>
    <row r="7" spans="1:6">
      <c r="A7" s="10"/>
      <c r="B7" s="37"/>
      <c r="C7" s="38"/>
      <c r="D7" s="37"/>
      <c r="E7" s="38"/>
    </row>
    <row r="8" spans="1:6" ht="25.5">
      <c r="A8" s="12" t="s">
        <v>1</v>
      </c>
      <c r="B8" s="23">
        <v>321332</v>
      </c>
      <c r="C8" s="22">
        <v>38.285212513597457</v>
      </c>
      <c r="D8" s="23">
        <v>22296</v>
      </c>
      <c r="E8" s="22">
        <v>9.2379977708814138</v>
      </c>
    </row>
    <row r="9" spans="1:6">
      <c r="A9" s="1" t="s">
        <v>2</v>
      </c>
      <c r="B9" s="24">
        <v>3943</v>
      </c>
      <c r="C9" s="25">
        <v>0.4697901016428952</v>
      </c>
      <c r="D9" s="24">
        <v>1074</v>
      </c>
      <c r="E9" s="25">
        <v>0.44499504870499812</v>
      </c>
    </row>
    <row r="10" spans="1:6">
      <c r="A10" s="1" t="s">
        <v>3</v>
      </c>
      <c r="B10" s="24">
        <v>26653</v>
      </c>
      <c r="C10" s="25">
        <v>3.1755809229236842</v>
      </c>
      <c r="D10" s="24">
        <v>1281</v>
      </c>
      <c r="E10" s="25">
        <v>0.53076225082970452</v>
      </c>
    </row>
    <row r="11" spans="1:6">
      <c r="A11" s="1" t="s">
        <v>4</v>
      </c>
      <c r="B11" s="24">
        <v>4418</v>
      </c>
      <c r="C11" s="25">
        <v>0.52638414127778621</v>
      </c>
      <c r="D11" s="24">
        <v>1025</v>
      </c>
      <c r="E11" s="25">
        <v>0.42469266752571982</v>
      </c>
    </row>
    <row r="12" spans="1:6">
      <c r="A12" s="1" t="s">
        <v>5</v>
      </c>
      <c r="B12" s="24">
        <v>16560</v>
      </c>
      <c r="C12" s="25">
        <v>1.9730469396921999</v>
      </c>
      <c r="D12" s="24">
        <v>550</v>
      </c>
      <c r="E12" s="25">
        <v>0.22788387037965455</v>
      </c>
    </row>
    <row r="13" spans="1:6">
      <c r="A13" s="1" t="s">
        <v>6</v>
      </c>
      <c r="B13" s="24">
        <v>3542</v>
      </c>
      <c r="C13" s="25">
        <v>0.42201281765638721</v>
      </c>
      <c r="D13" s="24">
        <v>2239</v>
      </c>
      <c r="E13" s="25">
        <v>0.92769451960008453</v>
      </c>
    </row>
    <row r="14" spans="1:6">
      <c r="A14" s="1" t="s">
        <v>7</v>
      </c>
      <c r="B14" s="24">
        <v>1881</v>
      </c>
      <c r="C14" s="25">
        <v>0.22411239695416837</v>
      </c>
      <c r="D14" s="24">
        <v>2320</v>
      </c>
      <c r="E14" s="25">
        <v>0.96125559869236088</v>
      </c>
    </row>
    <row r="15" spans="1:6">
      <c r="A15" s="1" t="s">
        <v>8</v>
      </c>
      <c r="B15" s="24">
        <v>211552</v>
      </c>
      <c r="C15" s="25">
        <v>25.205436363874657</v>
      </c>
      <c r="D15" s="24">
        <v>1704</v>
      </c>
      <c r="E15" s="25">
        <v>0.70602566386714782</v>
      </c>
    </row>
    <row r="16" spans="1:6">
      <c r="A16" s="1" t="s">
        <v>9</v>
      </c>
      <c r="B16" s="24">
        <v>2618</v>
      </c>
      <c r="C16" s="25">
        <v>0.31192251739819921</v>
      </c>
      <c r="D16" s="24">
        <v>484</v>
      </c>
      <c r="E16" s="25">
        <v>0.20053780593409601</v>
      </c>
    </row>
    <row r="17" spans="1:5">
      <c r="A17" s="1" t="s">
        <v>10</v>
      </c>
      <c r="B17" s="24">
        <v>5391</v>
      </c>
      <c r="C17" s="25">
        <v>0.64231256351936294</v>
      </c>
      <c r="D17" s="24">
        <v>931</v>
      </c>
      <c r="E17" s="25">
        <v>0.38574524240628794</v>
      </c>
    </row>
    <row r="18" spans="1:5">
      <c r="A18" s="1" t="s">
        <v>11</v>
      </c>
      <c r="B18" s="24">
        <v>2711</v>
      </c>
      <c r="C18" s="25">
        <v>0.32300303463197788</v>
      </c>
      <c r="D18" s="24">
        <v>1989</v>
      </c>
      <c r="E18" s="25">
        <v>0.82411094215478697</v>
      </c>
    </row>
    <row r="19" spans="1:5">
      <c r="A19" s="1" t="s">
        <v>12</v>
      </c>
      <c r="B19" s="24">
        <v>285</v>
      </c>
      <c r="C19" s="25">
        <v>3.3956423780934601E-2</v>
      </c>
      <c r="D19" s="24">
        <v>885</v>
      </c>
      <c r="E19" s="25">
        <v>0.36668586415635318</v>
      </c>
    </row>
    <row r="20" spans="1:5">
      <c r="A20" s="1" t="s">
        <v>13</v>
      </c>
      <c r="B20" s="24">
        <v>30355</v>
      </c>
      <c r="C20" s="25">
        <v>3.6166569960360344</v>
      </c>
      <c r="D20" s="24">
        <v>3181</v>
      </c>
      <c r="E20" s="25">
        <v>1.3179974394139655</v>
      </c>
    </row>
    <row r="21" spans="1:5">
      <c r="A21" s="1" t="s">
        <v>14</v>
      </c>
      <c r="B21" s="24">
        <v>11046</v>
      </c>
      <c r="C21" s="25">
        <v>1.3160794985410653</v>
      </c>
      <c r="D21" s="24">
        <v>2979</v>
      </c>
      <c r="E21" s="25">
        <v>1.234301908838165</v>
      </c>
    </row>
    <row r="22" spans="1:5">
      <c r="A22" s="1" t="s">
        <v>15</v>
      </c>
      <c r="B22" s="24">
        <v>377</v>
      </c>
      <c r="C22" s="25">
        <v>4.4917795668113492E-2</v>
      </c>
      <c r="D22" s="24">
        <v>1654</v>
      </c>
      <c r="E22" s="25">
        <v>0.68530894837808831</v>
      </c>
    </row>
    <row r="23" spans="1:5">
      <c r="A23" s="1"/>
      <c r="B23" s="24"/>
      <c r="C23" s="25"/>
      <c r="D23" s="24"/>
      <c r="E23" s="25"/>
    </row>
    <row r="24" spans="1:5" ht="27.75" customHeight="1">
      <c r="A24" s="12" t="s">
        <v>16</v>
      </c>
      <c r="B24" s="23">
        <v>57301</v>
      </c>
      <c r="C24" s="22">
        <v>6.8271475055134507</v>
      </c>
      <c r="D24" s="23">
        <v>24919</v>
      </c>
      <c r="E24" s="22">
        <v>10.324796665437475</v>
      </c>
    </row>
    <row r="25" spans="1:5">
      <c r="A25" s="1" t="s">
        <v>17</v>
      </c>
      <c r="B25" s="24">
        <v>2417</v>
      </c>
      <c r="C25" s="25">
        <v>0.28797430273164537</v>
      </c>
      <c r="D25" s="24">
        <v>1269</v>
      </c>
      <c r="E25" s="25">
        <v>0.52579023911233014</v>
      </c>
    </row>
    <row r="26" spans="1:5">
      <c r="A26" s="1" t="s">
        <v>18</v>
      </c>
      <c r="B26" s="24">
        <v>2490</v>
      </c>
      <c r="C26" s="25">
        <v>0.2966719130334286</v>
      </c>
      <c r="D26" s="24">
        <v>2514</v>
      </c>
      <c r="E26" s="25">
        <v>1.0416364547899117</v>
      </c>
    </row>
    <row r="27" spans="1:5">
      <c r="A27" s="1" t="s">
        <v>19</v>
      </c>
      <c r="B27" s="24">
        <v>3040</v>
      </c>
      <c r="C27" s="25">
        <v>0.36220185366330238</v>
      </c>
      <c r="D27" s="24">
        <v>2182</v>
      </c>
      <c r="E27" s="25">
        <v>0.90407746394255672</v>
      </c>
    </row>
    <row r="28" spans="1:5">
      <c r="A28" s="1" t="s">
        <v>20</v>
      </c>
      <c r="B28" s="24">
        <v>2987</v>
      </c>
      <c r="C28" s="25">
        <v>0.35588715029351459</v>
      </c>
      <c r="D28" s="24">
        <v>2943</v>
      </c>
      <c r="E28" s="25">
        <v>1.2193858736860423</v>
      </c>
    </row>
    <row r="29" spans="1:5">
      <c r="A29" s="1" t="s">
        <v>21</v>
      </c>
      <c r="B29" s="24">
        <v>4326</v>
      </c>
      <c r="C29" s="25">
        <v>0.51542276939060727</v>
      </c>
      <c r="D29" s="24">
        <v>824</v>
      </c>
      <c r="E29" s="25">
        <v>0.34141147125970062</v>
      </c>
    </row>
    <row r="30" spans="1:5">
      <c r="A30" s="1" t="s">
        <v>22</v>
      </c>
      <c r="B30" s="24">
        <v>944</v>
      </c>
      <c r="C30" s="25">
        <v>0.11247320719018337</v>
      </c>
      <c r="D30" s="24">
        <v>451</v>
      </c>
      <c r="E30" s="25">
        <v>0.18686477371131671</v>
      </c>
    </row>
    <row r="31" spans="1:5">
      <c r="A31" s="1" t="s">
        <v>23</v>
      </c>
      <c r="B31" s="24">
        <v>3039</v>
      </c>
      <c r="C31" s="25">
        <v>0.36208270831670264</v>
      </c>
      <c r="D31" s="24">
        <v>1563</v>
      </c>
      <c r="E31" s="25">
        <v>0.64760452618800013</v>
      </c>
    </row>
    <row r="32" spans="1:5">
      <c r="A32" s="1" t="s">
        <v>24</v>
      </c>
      <c r="B32" s="24">
        <v>1533</v>
      </c>
      <c r="C32" s="25">
        <v>0.1826498163374482</v>
      </c>
      <c r="D32" s="24">
        <v>567</v>
      </c>
      <c r="E32" s="25">
        <v>0.23492755364593476</v>
      </c>
    </row>
    <row r="33" spans="1:5">
      <c r="A33" s="1" t="s">
        <v>269</v>
      </c>
      <c r="B33" s="24">
        <v>1755</v>
      </c>
      <c r="C33" s="25">
        <v>0.20910008328259727</v>
      </c>
      <c r="D33" s="24">
        <v>831</v>
      </c>
      <c r="E33" s="25">
        <v>0.34431181142816891</v>
      </c>
    </row>
    <row r="34" spans="1:5">
      <c r="A34" s="1" t="s">
        <v>26</v>
      </c>
      <c r="B34" s="24">
        <v>982</v>
      </c>
      <c r="C34" s="25">
        <v>0.11700073036097465</v>
      </c>
      <c r="D34" s="24">
        <v>965</v>
      </c>
      <c r="E34" s="25">
        <v>0.39983260893884842</v>
      </c>
    </row>
    <row r="35" spans="1:5">
      <c r="A35" s="1" t="s">
        <v>27</v>
      </c>
      <c r="B35" s="24">
        <v>1497</v>
      </c>
      <c r="C35" s="25">
        <v>0.17836058385985648</v>
      </c>
      <c r="D35" s="24">
        <v>401</v>
      </c>
      <c r="E35" s="25">
        <v>0.1661480582222572</v>
      </c>
    </row>
    <row r="36" spans="1:5">
      <c r="A36" s="1" t="s">
        <v>28</v>
      </c>
      <c r="B36" s="24">
        <v>1398</v>
      </c>
      <c r="C36" s="25">
        <v>0.16656519454647919</v>
      </c>
      <c r="D36" s="24">
        <v>1558</v>
      </c>
      <c r="E36" s="25">
        <v>0.64553285463909404</v>
      </c>
    </row>
    <row r="37" spans="1:5">
      <c r="A37" s="1" t="s">
        <v>29</v>
      </c>
      <c r="B37" s="24">
        <v>848</v>
      </c>
      <c r="C37" s="25">
        <v>0.10103525391660539</v>
      </c>
      <c r="D37" s="24">
        <v>226</v>
      </c>
      <c r="E37" s="25">
        <v>9.363955401054895E-2</v>
      </c>
    </row>
    <row r="38" spans="1:5">
      <c r="A38" s="1" t="s">
        <v>30</v>
      </c>
      <c r="B38" s="24">
        <v>15155</v>
      </c>
      <c r="C38" s="25">
        <v>1.8056477277195222</v>
      </c>
      <c r="D38" s="24">
        <v>1097</v>
      </c>
      <c r="E38" s="25">
        <v>0.4545247378299655</v>
      </c>
    </row>
    <row r="39" spans="1:5">
      <c r="A39" s="1" t="s">
        <v>31</v>
      </c>
      <c r="B39" s="24">
        <v>822</v>
      </c>
      <c r="C39" s="25">
        <v>9.7937474905011368E-2</v>
      </c>
      <c r="D39" s="24">
        <v>282</v>
      </c>
      <c r="E39" s="25">
        <v>0.1168422753582956</v>
      </c>
    </row>
    <row r="40" spans="1:5">
      <c r="A40" s="1" t="s">
        <v>32</v>
      </c>
      <c r="B40" s="24">
        <v>1577</v>
      </c>
      <c r="C40" s="25">
        <v>0.18789221158783811</v>
      </c>
      <c r="D40" s="24">
        <v>1169</v>
      </c>
      <c r="E40" s="25">
        <v>0.48435680813421111</v>
      </c>
    </row>
    <row r="41" spans="1:5">
      <c r="A41" s="1" t="s">
        <v>33</v>
      </c>
      <c r="B41" s="24">
        <v>867</v>
      </c>
      <c r="C41" s="25">
        <v>0.10329901550200105</v>
      </c>
      <c r="D41" s="24">
        <v>849</v>
      </c>
      <c r="E41" s="25">
        <v>0.35176982900423037</v>
      </c>
    </row>
    <row r="42" spans="1:5">
      <c r="A42" s="1" t="s">
        <v>34</v>
      </c>
      <c r="B42" s="24">
        <v>834</v>
      </c>
      <c r="C42" s="25">
        <v>9.9367219064208617E-2</v>
      </c>
      <c r="D42" s="24">
        <v>591</v>
      </c>
      <c r="E42" s="25">
        <v>0.2448715770806833</v>
      </c>
    </row>
    <row r="43" spans="1:5">
      <c r="A43" s="1" t="s">
        <v>35</v>
      </c>
      <c r="B43" s="24">
        <v>2266</v>
      </c>
      <c r="C43" s="25">
        <v>0.26998335539508</v>
      </c>
      <c r="D43" s="24">
        <v>674</v>
      </c>
      <c r="E43" s="25">
        <v>0.27926132479252208</v>
      </c>
    </row>
    <row r="44" spans="1:5">
      <c r="A44" s="1" t="s">
        <v>36</v>
      </c>
      <c r="B44" s="24">
        <v>544</v>
      </c>
      <c r="C44" s="25">
        <v>6.4815068550275162E-2</v>
      </c>
      <c r="D44" s="24">
        <v>386</v>
      </c>
      <c r="E44" s="25">
        <v>0.15993304357553936</v>
      </c>
    </row>
    <row r="45" spans="1:5">
      <c r="A45" s="1" t="s">
        <v>37</v>
      </c>
      <c r="B45" s="24">
        <v>644</v>
      </c>
      <c r="C45" s="25">
        <v>7.6729603210252226E-2</v>
      </c>
      <c r="D45" s="24">
        <v>252</v>
      </c>
      <c r="E45" s="25">
        <v>0.10441224606485988</v>
      </c>
    </row>
    <row r="46" spans="1:5">
      <c r="A46" s="1" t="s">
        <v>38</v>
      </c>
      <c r="B46" s="24">
        <v>929</v>
      </c>
      <c r="C46" s="25">
        <v>0.11068602699118681</v>
      </c>
      <c r="D46" s="24">
        <v>775</v>
      </c>
      <c r="E46" s="25">
        <v>0.32110909008042232</v>
      </c>
    </row>
    <row r="47" spans="1:5">
      <c r="A47" s="1" t="s">
        <v>39</v>
      </c>
      <c r="B47" s="24">
        <v>981</v>
      </c>
      <c r="C47" s="25">
        <v>0.1168815850143749</v>
      </c>
      <c r="D47" s="24">
        <v>304</v>
      </c>
      <c r="E47" s="25">
        <v>0.12595763017348177</v>
      </c>
    </row>
    <row r="48" spans="1:5">
      <c r="A48" s="1" t="s">
        <v>40</v>
      </c>
      <c r="B48" s="24">
        <v>5426</v>
      </c>
      <c r="C48" s="25">
        <v>0.64648265065035493</v>
      </c>
      <c r="D48" s="24">
        <v>2246</v>
      </c>
      <c r="E48" s="25">
        <v>0.93059485976855294</v>
      </c>
    </row>
    <row r="49" spans="1:5">
      <c r="A49" s="1"/>
      <c r="B49" s="24"/>
      <c r="C49" s="25"/>
      <c r="D49" s="24"/>
      <c r="E49" s="25"/>
    </row>
    <row r="50" spans="1:5" ht="26.25" customHeight="1">
      <c r="A50" s="12" t="s">
        <v>41</v>
      </c>
      <c r="B50" s="23">
        <v>183742</v>
      </c>
      <c r="C50" s="22">
        <v>21.892004274935037</v>
      </c>
      <c r="D50" s="23">
        <v>57612</v>
      </c>
      <c r="E50" s="22">
        <v>23.870628255113921</v>
      </c>
    </row>
    <row r="51" spans="1:5">
      <c r="A51" s="2" t="s">
        <v>42</v>
      </c>
      <c r="B51" s="24">
        <v>5982</v>
      </c>
      <c r="C51" s="25">
        <v>0.71272746335982728</v>
      </c>
      <c r="D51" s="24">
        <v>2030</v>
      </c>
      <c r="E51" s="25">
        <v>0.84109864885581576</v>
      </c>
    </row>
    <row r="52" spans="1:5">
      <c r="A52" s="2" t="s">
        <v>43</v>
      </c>
      <c r="B52" s="24">
        <v>2951</v>
      </c>
      <c r="C52" s="25">
        <v>0.35159791781592281</v>
      </c>
      <c r="D52" s="24">
        <v>2483</v>
      </c>
      <c r="E52" s="25">
        <v>1.0287920911866948</v>
      </c>
    </row>
    <row r="53" spans="1:5">
      <c r="A53" s="2" t="s">
        <v>44</v>
      </c>
      <c r="B53" s="24">
        <v>920</v>
      </c>
      <c r="C53" s="25">
        <v>0.10961371887178888</v>
      </c>
      <c r="D53" s="24">
        <v>645</v>
      </c>
      <c r="E53" s="25">
        <v>0.26724562980886757</v>
      </c>
    </row>
    <row r="54" spans="1:5">
      <c r="A54" s="2" t="s">
        <v>45</v>
      </c>
      <c r="B54" s="24">
        <v>333</v>
      </c>
      <c r="C54" s="25">
        <v>3.9675400417723584E-2</v>
      </c>
      <c r="D54" s="24">
        <v>340</v>
      </c>
      <c r="E54" s="25">
        <v>0.14087366532560461</v>
      </c>
    </row>
    <row r="55" spans="1:5">
      <c r="A55" s="2" t="s">
        <v>46</v>
      </c>
      <c r="B55" s="24">
        <v>2720</v>
      </c>
      <c r="C55" s="25">
        <v>0.32407534275137584</v>
      </c>
      <c r="D55" s="24">
        <v>1191</v>
      </c>
      <c r="E55" s="25">
        <v>0.49347216294939739</v>
      </c>
    </row>
    <row r="56" spans="1:5">
      <c r="A56" s="2" t="s">
        <v>47</v>
      </c>
      <c r="B56" s="24">
        <v>4026</v>
      </c>
      <c r="C56" s="25">
        <v>0.47967916541067618</v>
      </c>
      <c r="D56" s="24">
        <v>2319</v>
      </c>
      <c r="E56" s="25">
        <v>0.96084126438257966</v>
      </c>
    </row>
    <row r="57" spans="1:5">
      <c r="A57" s="2" t="s">
        <v>48</v>
      </c>
      <c r="B57" s="24">
        <v>1445</v>
      </c>
      <c r="C57" s="25">
        <v>0.1721650258366684</v>
      </c>
      <c r="D57" s="24">
        <v>506</v>
      </c>
      <c r="E57" s="25">
        <v>0.20965316074928217</v>
      </c>
    </row>
    <row r="58" spans="1:5">
      <c r="A58" s="2" t="s">
        <v>49</v>
      </c>
      <c r="B58" s="24">
        <v>2583</v>
      </c>
      <c r="C58" s="25">
        <v>0.30775243026720728</v>
      </c>
      <c r="D58" s="24">
        <v>2838</v>
      </c>
      <c r="E58" s="25">
        <v>1.1758807711590173</v>
      </c>
    </row>
    <row r="59" spans="1:5">
      <c r="A59" s="2" t="s">
        <v>50</v>
      </c>
      <c r="B59" s="24">
        <v>852</v>
      </c>
      <c r="C59" s="25">
        <v>0.10151183530300448</v>
      </c>
      <c r="D59" s="24">
        <v>190</v>
      </c>
      <c r="E59" s="25">
        <v>7.8723518858426114E-2</v>
      </c>
    </row>
    <row r="60" spans="1:5">
      <c r="A60" s="2" t="s">
        <v>51</v>
      </c>
      <c r="B60" s="24">
        <v>320</v>
      </c>
      <c r="C60" s="25">
        <v>3.8126510911926571E-2</v>
      </c>
      <c r="D60" s="24">
        <v>2101</v>
      </c>
      <c r="E60" s="25">
        <v>0.87051638485028027</v>
      </c>
    </row>
    <row r="61" spans="1:5">
      <c r="A61" s="2" t="s">
        <v>52</v>
      </c>
      <c r="B61" s="24">
        <v>987</v>
      </c>
      <c r="C61" s="25">
        <v>0.1175964570939735</v>
      </c>
      <c r="D61" s="24">
        <v>646</v>
      </c>
      <c r="E61" s="25">
        <v>0.26765996411864879</v>
      </c>
    </row>
    <row r="62" spans="1:5">
      <c r="A62" s="2" t="s">
        <v>53</v>
      </c>
      <c r="B62" s="24">
        <v>974</v>
      </c>
      <c r="C62" s="25">
        <v>0.11604756758817648</v>
      </c>
      <c r="D62" s="24">
        <v>756</v>
      </c>
      <c r="E62" s="25">
        <v>0.31323673819457964</v>
      </c>
    </row>
    <row r="63" spans="1:5">
      <c r="A63" s="2" t="s">
        <v>54</v>
      </c>
      <c r="B63" s="24">
        <v>3535</v>
      </c>
      <c r="C63" s="25">
        <v>0.42117880023018878</v>
      </c>
      <c r="D63" s="24">
        <v>1318</v>
      </c>
      <c r="E63" s="25">
        <v>0.54609262029160843</v>
      </c>
    </row>
    <row r="64" spans="1:5">
      <c r="A64" s="2" t="s">
        <v>55</v>
      </c>
      <c r="B64" s="24">
        <v>682</v>
      </c>
      <c r="C64" s="25">
        <v>8.1257126381043501E-2</v>
      </c>
      <c r="D64" s="24">
        <v>826</v>
      </c>
      <c r="E64" s="25">
        <v>0.34224013987926299</v>
      </c>
    </row>
    <row r="65" spans="1:5">
      <c r="A65" s="2" t="s">
        <v>56</v>
      </c>
      <c r="B65" s="24">
        <v>106077</v>
      </c>
      <c r="C65" s="25">
        <v>12.638580931263856</v>
      </c>
      <c r="D65" s="24">
        <v>5775</v>
      </c>
      <c r="E65" s="25">
        <v>2.3927806389863724</v>
      </c>
    </row>
    <row r="66" spans="1:5">
      <c r="A66" s="2" t="s">
        <v>57</v>
      </c>
      <c r="B66" s="24">
        <v>779</v>
      </c>
      <c r="C66" s="25">
        <v>9.2814225001221246E-2</v>
      </c>
      <c r="D66" s="24">
        <v>550</v>
      </c>
      <c r="E66" s="25">
        <v>0.22788387037965455</v>
      </c>
    </row>
    <row r="67" spans="1:5">
      <c r="A67" s="2" t="s">
        <v>58</v>
      </c>
      <c r="B67" s="24">
        <v>7128</v>
      </c>
      <c r="C67" s="25">
        <v>0.84926803056316424</v>
      </c>
      <c r="D67" s="24">
        <v>1969</v>
      </c>
      <c r="E67" s="25">
        <v>0.81582425595916308</v>
      </c>
    </row>
    <row r="68" spans="1:5">
      <c r="A68" s="2" t="s">
        <v>59</v>
      </c>
      <c r="B68" s="24">
        <v>1595</v>
      </c>
      <c r="C68" s="25">
        <v>0.19003682782663397</v>
      </c>
      <c r="D68" s="24">
        <v>1653</v>
      </c>
      <c r="E68" s="25">
        <v>0.68489461406830721</v>
      </c>
    </row>
    <row r="69" spans="1:5">
      <c r="A69" s="2" t="s">
        <v>60</v>
      </c>
      <c r="B69" s="24">
        <v>251</v>
      </c>
      <c r="C69" s="25">
        <v>2.9905481996542398E-2</v>
      </c>
      <c r="D69" s="24">
        <v>1978</v>
      </c>
      <c r="E69" s="25">
        <v>0.81955326474719392</v>
      </c>
    </row>
    <row r="70" spans="1:5">
      <c r="A70" s="2" t="s">
        <v>61</v>
      </c>
      <c r="B70" s="24">
        <v>2449</v>
      </c>
      <c r="C70" s="25">
        <v>0.29178695382283804</v>
      </c>
      <c r="D70" s="24">
        <v>2032</v>
      </c>
      <c r="E70" s="25">
        <v>0.84192731747537819</v>
      </c>
    </row>
    <row r="71" spans="1:5">
      <c r="A71" s="2" t="s">
        <v>62</v>
      </c>
      <c r="B71" s="24">
        <v>4656</v>
      </c>
      <c r="C71" s="25">
        <v>0.5547407337685315</v>
      </c>
      <c r="D71" s="24">
        <v>2524</v>
      </c>
      <c r="E71" s="25">
        <v>1.0457797978877237</v>
      </c>
    </row>
    <row r="72" spans="1:5">
      <c r="A72" s="2" t="s">
        <v>63</v>
      </c>
      <c r="B72" s="24">
        <v>1135</v>
      </c>
      <c r="C72" s="25">
        <v>0.13522996839073956</v>
      </c>
      <c r="D72" s="24">
        <v>908</v>
      </c>
      <c r="E72" s="25">
        <v>0.37621555328132056</v>
      </c>
    </row>
    <row r="73" spans="1:5">
      <c r="A73" s="2" t="s">
        <v>64</v>
      </c>
      <c r="B73" s="24">
        <v>1932</v>
      </c>
      <c r="C73" s="25">
        <v>0.23018880963075666</v>
      </c>
      <c r="D73" s="24">
        <v>1840</v>
      </c>
      <c r="E73" s="25">
        <v>0.76237512999738966</v>
      </c>
    </row>
    <row r="74" spans="1:5">
      <c r="A74" s="2" t="s">
        <v>65</v>
      </c>
      <c r="B74" s="24">
        <v>186</v>
      </c>
      <c r="C74" s="25">
        <v>2.2161034467557319E-2</v>
      </c>
      <c r="D74" s="24">
        <v>950</v>
      </c>
      <c r="E74" s="25">
        <v>0.39361759429213056</v>
      </c>
    </row>
    <row r="75" spans="1:5">
      <c r="A75" s="2" t="s">
        <v>66</v>
      </c>
      <c r="B75" s="24">
        <v>932</v>
      </c>
      <c r="C75" s="25">
        <v>0.11104346303098614</v>
      </c>
      <c r="D75" s="24">
        <v>513</v>
      </c>
      <c r="E75" s="25">
        <v>0.21255350091775052</v>
      </c>
    </row>
    <row r="76" spans="1:5">
      <c r="A76" s="2" t="s">
        <v>67</v>
      </c>
      <c r="B76" s="24">
        <v>943</v>
      </c>
      <c r="C76" s="25">
        <v>0.11235406184358361</v>
      </c>
      <c r="D76" s="24">
        <v>1906</v>
      </c>
      <c r="E76" s="25">
        <v>0.78972119444294819</v>
      </c>
    </row>
    <row r="77" spans="1:5">
      <c r="A77" s="2" t="s">
        <v>68</v>
      </c>
      <c r="B77" s="24">
        <v>561</v>
      </c>
      <c r="C77" s="25">
        <v>6.6840539442471272E-2</v>
      </c>
      <c r="D77" s="24">
        <v>498</v>
      </c>
      <c r="E77" s="25">
        <v>0.20633848627103266</v>
      </c>
    </row>
    <row r="78" spans="1:5">
      <c r="A78" s="2" t="s">
        <v>69</v>
      </c>
      <c r="B78" s="24">
        <v>2861</v>
      </c>
      <c r="C78" s="25">
        <v>0.34087483662194346</v>
      </c>
      <c r="D78" s="24">
        <v>1917</v>
      </c>
      <c r="E78" s="25">
        <v>0.79427887185054136</v>
      </c>
    </row>
    <row r="79" spans="1:5">
      <c r="A79" s="2" t="s">
        <v>70</v>
      </c>
      <c r="B79" s="24">
        <v>2446</v>
      </c>
      <c r="C79" s="25">
        <v>0.29142951778303872</v>
      </c>
      <c r="D79" s="24">
        <v>1229</v>
      </c>
      <c r="E79" s="25">
        <v>0.50921686672108257</v>
      </c>
    </row>
    <row r="80" spans="1:5">
      <c r="A80" s="2" t="s">
        <v>71</v>
      </c>
      <c r="B80" s="24">
        <v>8299</v>
      </c>
      <c r="C80" s="25">
        <v>0.98878723143149572</v>
      </c>
      <c r="D80" s="24">
        <v>3699</v>
      </c>
      <c r="E80" s="25">
        <v>1.5326226118806221</v>
      </c>
    </row>
    <row r="81" spans="1:5">
      <c r="A81" s="2" t="s">
        <v>72</v>
      </c>
      <c r="B81" s="24">
        <v>3872</v>
      </c>
      <c r="C81" s="25">
        <v>0.46133078203431149</v>
      </c>
      <c r="D81" s="24">
        <v>1129</v>
      </c>
      <c r="E81" s="25">
        <v>0.4677834357429636</v>
      </c>
    </row>
    <row r="82" spans="1:5">
      <c r="A82" s="2" t="s">
        <v>73</v>
      </c>
      <c r="B82" s="24">
        <v>327</v>
      </c>
      <c r="C82" s="25">
        <v>3.896052833812496E-2</v>
      </c>
      <c r="D82" s="24">
        <v>146</v>
      </c>
      <c r="E82" s="25">
        <v>6.0492809228053751E-2</v>
      </c>
    </row>
    <row r="83" spans="1:5">
      <c r="A83" s="2" t="s">
        <v>74</v>
      </c>
      <c r="B83" s="24">
        <v>479</v>
      </c>
      <c r="C83" s="25">
        <v>5.7070621021290083E-2</v>
      </c>
      <c r="D83" s="24">
        <v>1329</v>
      </c>
      <c r="E83" s="25">
        <v>0.5506502976992016</v>
      </c>
    </row>
    <row r="84" spans="1:5">
      <c r="A84" s="2" t="s">
        <v>75</v>
      </c>
      <c r="B84" s="24">
        <v>362</v>
      </c>
      <c r="C84" s="25">
        <v>4.313061546911693E-2</v>
      </c>
      <c r="D84" s="24">
        <v>355</v>
      </c>
      <c r="E84" s="25">
        <v>0.14708867997232247</v>
      </c>
    </row>
    <row r="85" spans="1:5">
      <c r="A85" s="2" t="s">
        <v>76</v>
      </c>
      <c r="B85" s="24">
        <v>958</v>
      </c>
      <c r="C85" s="25">
        <v>0.11414124204258017</v>
      </c>
      <c r="D85" s="24">
        <v>2167</v>
      </c>
      <c r="E85" s="25">
        <v>0.89786244929583892</v>
      </c>
    </row>
    <row r="86" spans="1:5">
      <c r="A86" s="2" t="s">
        <v>77</v>
      </c>
      <c r="B86" s="24">
        <v>2900</v>
      </c>
      <c r="C86" s="25">
        <v>0.34552150513933449</v>
      </c>
      <c r="D86" s="24">
        <v>1039</v>
      </c>
      <c r="E86" s="25">
        <v>0.43049334786265647</v>
      </c>
    </row>
    <row r="87" spans="1:5">
      <c r="A87" s="2" t="s">
        <v>78</v>
      </c>
      <c r="B87" s="24">
        <v>2585</v>
      </c>
      <c r="C87" s="25">
        <v>0.30799072096040681</v>
      </c>
      <c r="D87" s="24">
        <v>1662</v>
      </c>
      <c r="E87" s="25">
        <v>0.68862362285633782</v>
      </c>
    </row>
    <row r="88" spans="1:5">
      <c r="A88" s="2" t="s">
        <v>79</v>
      </c>
      <c r="B88" s="24">
        <v>462</v>
      </c>
      <c r="C88" s="25">
        <v>5.5045150129093987E-2</v>
      </c>
      <c r="D88" s="24">
        <v>301</v>
      </c>
      <c r="E88" s="25">
        <v>0.12471462724413822</v>
      </c>
    </row>
    <row r="89" spans="1:5">
      <c r="A89" s="2" t="s">
        <v>80</v>
      </c>
      <c r="B89" s="24">
        <v>1257</v>
      </c>
      <c r="C89" s="25">
        <v>0.14976570067591155</v>
      </c>
      <c r="D89" s="24">
        <v>1354</v>
      </c>
      <c r="E89" s="25">
        <v>0.56100865544373135</v>
      </c>
    </row>
    <row r="90" spans="1:5">
      <c r="A90" s="2"/>
      <c r="B90" s="24"/>
      <c r="C90" s="25"/>
      <c r="D90" s="24"/>
      <c r="E90" s="25"/>
    </row>
    <row r="91" spans="1:5" ht="30" customHeight="1">
      <c r="A91" s="12" t="s">
        <v>81</v>
      </c>
      <c r="B91" s="23">
        <v>20464</v>
      </c>
      <c r="C91" s="22">
        <v>2.4381903728177039</v>
      </c>
      <c r="D91" s="23">
        <v>10950</v>
      </c>
      <c r="E91" s="22">
        <v>4.5369606921040315</v>
      </c>
    </row>
    <row r="92" spans="1:5">
      <c r="A92" s="15" t="s">
        <v>82</v>
      </c>
      <c r="B92" s="24">
        <v>1000</v>
      </c>
      <c r="C92" s="25">
        <v>0.11914534659977054</v>
      </c>
      <c r="D92" s="24">
        <v>300</v>
      </c>
      <c r="E92" s="25">
        <v>0.12430029293435702</v>
      </c>
    </row>
    <row r="93" spans="1:5">
      <c r="A93" s="2" t="s">
        <v>83</v>
      </c>
      <c r="B93" s="24">
        <v>2637</v>
      </c>
      <c r="C93" s="25">
        <v>0.31418627898359486</v>
      </c>
      <c r="D93" s="24">
        <v>1554</v>
      </c>
      <c r="E93" s="25">
        <v>0.64387551739996929</v>
      </c>
    </row>
    <row r="94" spans="1:5">
      <c r="A94" s="2" t="s">
        <v>84</v>
      </c>
      <c r="B94" s="24">
        <v>1362</v>
      </c>
      <c r="C94" s="25">
        <v>0.16227596206888745</v>
      </c>
      <c r="D94" s="24">
        <v>665</v>
      </c>
      <c r="E94" s="25">
        <v>0.27553231600449141</v>
      </c>
    </row>
    <row r="95" spans="1:5">
      <c r="A95" s="2" t="s">
        <v>85</v>
      </c>
      <c r="B95" s="24">
        <v>4039</v>
      </c>
      <c r="C95" s="25">
        <v>0.48122805491647314</v>
      </c>
      <c r="D95" s="24">
        <v>1830</v>
      </c>
      <c r="E95" s="25">
        <v>0.75823178689957782</v>
      </c>
    </row>
    <row r="96" spans="1:5">
      <c r="A96" s="2" t="s">
        <v>86</v>
      </c>
      <c r="B96" s="24">
        <v>676</v>
      </c>
      <c r="C96" s="25">
        <v>8.0542254301444877E-2</v>
      </c>
      <c r="D96" s="24">
        <v>700</v>
      </c>
      <c r="E96" s="25">
        <v>0.29003401684683305</v>
      </c>
    </row>
    <row r="97" spans="1:5">
      <c r="A97" s="2" t="s">
        <v>87</v>
      </c>
      <c r="B97" s="24">
        <v>585</v>
      </c>
      <c r="C97" s="25">
        <v>6.9700027760865757E-2</v>
      </c>
      <c r="D97" s="24">
        <v>375</v>
      </c>
      <c r="E97" s="25">
        <v>0.15537536616794628</v>
      </c>
    </row>
    <row r="98" spans="1:5">
      <c r="A98" s="2" t="s">
        <v>88</v>
      </c>
      <c r="B98" s="24">
        <v>2859</v>
      </c>
      <c r="C98" s="25">
        <v>0.34063654592874393</v>
      </c>
      <c r="D98" s="24">
        <v>306</v>
      </c>
      <c r="E98" s="25">
        <v>0.12678629879304415</v>
      </c>
    </row>
    <row r="99" spans="1:5">
      <c r="A99" s="2" t="s">
        <v>89</v>
      </c>
      <c r="B99" s="24">
        <v>793</v>
      </c>
      <c r="C99" s="25">
        <v>9.4482259853618022E-2</v>
      </c>
      <c r="D99" s="24">
        <v>517</v>
      </c>
      <c r="E99" s="25">
        <v>0.21421083815687525</v>
      </c>
    </row>
    <row r="100" spans="1:5">
      <c r="A100" s="2" t="s">
        <v>90</v>
      </c>
      <c r="B100" s="24">
        <v>957</v>
      </c>
      <c r="C100" s="25">
        <v>0.11402209669598039</v>
      </c>
      <c r="D100" s="24">
        <v>1282</v>
      </c>
      <c r="E100" s="25">
        <v>0.53117658513948562</v>
      </c>
    </row>
    <row r="101" spans="1:5">
      <c r="A101" s="2" t="s">
        <v>91</v>
      </c>
      <c r="B101" s="24">
        <v>4019</v>
      </c>
      <c r="C101" s="25">
        <v>0.47884514798447775</v>
      </c>
      <c r="D101" s="24">
        <v>1417</v>
      </c>
      <c r="E101" s="25">
        <v>0.58711171695994635</v>
      </c>
    </row>
    <row r="102" spans="1:5">
      <c r="A102" s="2" t="s">
        <v>92</v>
      </c>
      <c r="B102" s="24">
        <v>1064</v>
      </c>
      <c r="C102" s="25">
        <v>0.12677064878215585</v>
      </c>
      <c r="D102" s="24">
        <v>1558</v>
      </c>
      <c r="E102" s="25">
        <v>0.64553285463909404</v>
      </c>
    </row>
    <row r="103" spans="1:5">
      <c r="A103" s="2" t="s">
        <v>93</v>
      </c>
      <c r="B103" s="24">
        <v>473</v>
      </c>
      <c r="C103" s="25">
        <v>5.6355748941691458E-2</v>
      </c>
      <c r="D103" s="24">
        <v>446</v>
      </c>
      <c r="E103" s="25">
        <v>0.18479310216241077</v>
      </c>
    </row>
    <row r="104" spans="1:5">
      <c r="A104" s="2"/>
      <c r="B104" s="24"/>
      <c r="C104" s="25"/>
      <c r="D104" s="24"/>
      <c r="E104" s="25"/>
    </row>
    <row r="105" spans="1:5" ht="28.5" customHeight="1">
      <c r="A105" s="12" t="s">
        <v>94</v>
      </c>
      <c r="B105" s="23">
        <v>22197</v>
      </c>
      <c r="C105" s="22">
        <v>2.6446692584751066</v>
      </c>
      <c r="D105" s="23">
        <v>12686</v>
      </c>
      <c r="E105" s="22">
        <v>5.256245053884177</v>
      </c>
    </row>
    <row r="106" spans="1:5">
      <c r="A106" s="2" t="s">
        <v>95</v>
      </c>
      <c r="B106" s="24">
        <v>336</v>
      </c>
      <c r="C106" s="25">
        <v>4.0032836457522897E-2</v>
      </c>
      <c r="D106" s="24">
        <v>300</v>
      </c>
      <c r="E106" s="25">
        <v>0.12430029293435702</v>
      </c>
    </row>
    <row r="107" spans="1:5">
      <c r="A107" s="2" t="s">
        <v>96</v>
      </c>
      <c r="B107" s="24">
        <v>943</v>
      </c>
      <c r="C107" s="25">
        <v>0.11235406184358361</v>
      </c>
      <c r="D107" s="24">
        <v>914</v>
      </c>
      <c r="E107" s="25">
        <v>0.37870155914000775</v>
      </c>
    </row>
    <row r="108" spans="1:5">
      <c r="A108" s="2" t="s">
        <v>97</v>
      </c>
      <c r="B108" s="24">
        <v>633</v>
      </c>
      <c r="C108" s="25">
        <v>7.541900439765474E-2</v>
      </c>
      <c r="D108" s="24">
        <v>558</v>
      </c>
      <c r="E108" s="25">
        <v>0.23119854485790406</v>
      </c>
    </row>
    <row r="109" spans="1:5">
      <c r="A109" s="2" t="s">
        <v>98</v>
      </c>
      <c r="B109" s="24">
        <v>941</v>
      </c>
      <c r="C109" s="25">
        <v>0.11211577115038407</v>
      </c>
      <c r="D109" s="24">
        <v>537</v>
      </c>
      <c r="E109" s="25">
        <v>0.22249752435249906</v>
      </c>
    </row>
    <row r="110" spans="1:5">
      <c r="A110" s="2" t="s">
        <v>99</v>
      </c>
      <c r="B110" s="24">
        <v>259</v>
      </c>
      <c r="C110" s="25">
        <v>3.0858644769340565E-2</v>
      </c>
      <c r="D110" s="24">
        <v>329</v>
      </c>
      <c r="E110" s="25">
        <v>0.13631598791801153</v>
      </c>
    </row>
    <row r="111" spans="1:5">
      <c r="A111" s="2" t="s">
        <v>100</v>
      </c>
      <c r="B111" s="24">
        <v>651</v>
      </c>
      <c r="C111" s="25">
        <v>7.7563620636450614E-2</v>
      </c>
      <c r="D111" s="24">
        <v>291</v>
      </c>
      <c r="E111" s="25">
        <v>0.12057128414632631</v>
      </c>
    </row>
    <row r="112" spans="1:5">
      <c r="A112" s="2" t="s">
        <v>101</v>
      </c>
      <c r="B112" s="24">
        <v>6518</v>
      </c>
      <c r="C112" s="25">
        <v>0.77658936913730436</v>
      </c>
      <c r="D112" s="24">
        <v>3242</v>
      </c>
      <c r="E112" s="25">
        <v>1.3432718323106183</v>
      </c>
    </row>
    <row r="113" spans="1:5">
      <c r="A113" s="2" t="s">
        <v>102</v>
      </c>
      <c r="B113" s="24">
        <v>639</v>
      </c>
      <c r="C113" s="25">
        <v>7.6133876477253365E-2</v>
      </c>
      <c r="D113" s="24">
        <v>302</v>
      </c>
      <c r="E113" s="25">
        <v>0.12512896155391939</v>
      </c>
    </row>
    <row r="114" spans="1:5">
      <c r="A114" s="2" t="s">
        <v>103</v>
      </c>
      <c r="B114" s="24">
        <v>219</v>
      </c>
      <c r="C114" s="25">
        <v>2.6092830905349744E-2</v>
      </c>
      <c r="D114" s="24">
        <v>183</v>
      </c>
      <c r="E114" s="25">
        <v>7.5823178689957776E-2</v>
      </c>
    </row>
    <row r="115" spans="1:5">
      <c r="A115" s="2" t="s">
        <v>104</v>
      </c>
      <c r="B115" s="24">
        <v>728</v>
      </c>
      <c r="C115" s="25">
        <v>8.6737812324632943E-2</v>
      </c>
      <c r="D115" s="24">
        <v>419</v>
      </c>
      <c r="E115" s="25">
        <v>0.17360607579831863</v>
      </c>
    </row>
    <row r="116" spans="1:5">
      <c r="A116" s="2" t="s">
        <v>105</v>
      </c>
      <c r="B116" s="24">
        <v>269</v>
      </c>
      <c r="C116" s="25">
        <v>3.2050098235338269E-2</v>
      </c>
      <c r="D116" s="24">
        <v>525</v>
      </c>
      <c r="E116" s="25">
        <v>0.21752551263512476</v>
      </c>
    </row>
    <row r="117" spans="1:5">
      <c r="A117" s="2" t="s">
        <v>106</v>
      </c>
      <c r="B117" s="24">
        <v>811</v>
      </c>
      <c r="C117" s="25">
        <v>9.6626876092413896E-2</v>
      </c>
      <c r="D117" s="24">
        <v>505</v>
      </c>
      <c r="E117" s="25">
        <v>0.20923882643950098</v>
      </c>
    </row>
    <row r="118" spans="1:5">
      <c r="A118" s="2" t="s">
        <v>107</v>
      </c>
      <c r="B118" s="24">
        <v>639</v>
      </c>
      <c r="C118" s="25">
        <v>7.6133876477253365E-2</v>
      </c>
      <c r="D118" s="24">
        <v>806</v>
      </c>
      <c r="E118" s="25">
        <v>0.33395345368363916</v>
      </c>
    </row>
    <row r="119" spans="1:5">
      <c r="A119" s="2" t="s">
        <v>108</v>
      </c>
      <c r="B119" s="24">
        <v>532</v>
      </c>
      <c r="C119" s="25">
        <v>6.3385324391077927E-2</v>
      </c>
      <c r="D119" s="24">
        <v>725</v>
      </c>
      <c r="E119" s="25">
        <v>0.30039237459136275</v>
      </c>
    </row>
    <row r="120" spans="1:5">
      <c r="A120" s="2" t="s">
        <v>109</v>
      </c>
      <c r="B120" s="24">
        <v>694</v>
      </c>
      <c r="C120" s="25">
        <v>8.2686870540240737E-2</v>
      </c>
      <c r="D120" s="24">
        <v>350</v>
      </c>
      <c r="E120" s="25">
        <v>0.14501700842341653</v>
      </c>
    </row>
    <row r="121" spans="1:5">
      <c r="A121" s="2" t="s">
        <v>110</v>
      </c>
      <c r="B121" s="24">
        <v>2829</v>
      </c>
      <c r="C121" s="25">
        <v>0.33706218553075085</v>
      </c>
      <c r="D121" s="24">
        <v>1269</v>
      </c>
      <c r="E121" s="25">
        <v>0.52579023911233014</v>
      </c>
    </row>
    <row r="122" spans="1:5">
      <c r="A122" s="2" t="s">
        <v>111</v>
      </c>
      <c r="B122" s="24">
        <v>4058</v>
      </c>
      <c r="C122" s="25">
        <v>0.48349181650186879</v>
      </c>
      <c r="D122" s="24">
        <v>1258</v>
      </c>
      <c r="E122" s="25">
        <v>0.52123256170473709</v>
      </c>
    </row>
    <row r="123" spans="1:5">
      <c r="A123" s="2" t="s">
        <v>112</v>
      </c>
      <c r="B123" s="24">
        <v>498</v>
      </c>
      <c r="C123" s="25">
        <v>5.9334382606685727E-2</v>
      </c>
      <c r="D123" s="24">
        <v>173</v>
      </c>
      <c r="E123" s="25">
        <v>7.1679835592145885E-2</v>
      </c>
    </row>
    <row r="124" spans="1:5">
      <c r="A124" s="2"/>
      <c r="B124" s="24"/>
      <c r="C124" s="25"/>
      <c r="D124" s="24"/>
      <c r="E124" s="25"/>
    </row>
    <row r="125" spans="1:5" ht="27" customHeight="1">
      <c r="A125" s="12" t="s">
        <v>113</v>
      </c>
      <c r="B125" s="23">
        <v>48117</v>
      </c>
      <c r="C125" s="22">
        <v>5.7329166423411584</v>
      </c>
      <c r="D125" s="23">
        <v>13037</v>
      </c>
      <c r="E125" s="22">
        <v>5.4016763966173746</v>
      </c>
    </row>
    <row r="126" spans="1:5">
      <c r="A126" s="2" t="s">
        <v>114</v>
      </c>
      <c r="B126" s="24">
        <v>248</v>
      </c>
      <c r="C126" s="25">
        <v>2.9548045956743093E-2</v>
      </c>
      <c r="D126" s="24">
        <v>240</v>
      </c>
      <c r="E126" s="25">
        <v>9.9440234347485612E-2</v>
      </c>
    </row>
    <row r="127" spans="1:5">
      <c r="A127" s="2" t="s">
        <v>115</v>
      </c>
      <c r="B127" s="24">
        <v>496</v>
      </c>
      <c r="C127" s="25">
        <v>5.9096091913486186E-2</v>
      </c>
      <c r="D127" s="24">
        <v>535</v>
      </c>
      <c r="E127" s="25">
        <v>0.22166885573293668</v>
      </c>
    </row>
    <row r="128" spans="1:5">
      <c r="A128" s="2" t="s">
        <v>116</v>
      </c>
      <c r="B128" s="24">
        <v>659</v>
      </c>
      <c r="C128" s="25">
        <v>7.851678340924878E-2</v>
      </c>
      <c r="D128" s="24">
        <v>1149</v>
      </c>
      <c r="E128" s="25">
        <v>0.47607012193858739</v>
      </c>
    </row>
    <row r="129" spans="1:5">
      <c r="A129" s="2" t="s">
        <v>117</v>
      </c>
      <c r="B129" s="24">
        <v>769</v>
      </c>
      <c r="C129" s="25">
        <v>9.1622771535223538E-2</v>
      </c>
      <c r="D129" s="24">
        <v>538</v>
      </c>
      <c r="E129" s="25">
        <v>0.22291185866228025</v>
      </c>
    </row>
    <row r="130" spans="1:5">
      <c r="A130" s="2" t="s">
        <v>118</v>
      </c>
      <c r="B130" s="24">
        <v>1395</v>
      </c>
      <c r="C130" s="25">
        <v>0.1662077585066799</v>
      </c>
      <c r="D130" s="24">
        <v>917</v>
      </c>
      <c r="E130" s="25">
        <v>0.37994456206935129</v>
      </c>
    </row>
    <row r="131" spans="1:5">
      <c r="A131" s="2" t="s">
        <v>119</v>
      </c>
      <c r="B131" s="24">
        <v>560</v>
      </c>
      <c r="C131" s="25">
        <v>6.6721394095871495E-2</v>
      </c>
      <c r="D131" s="24">
        <v>259</v>
      </c>
      <c r="E131" s="25">
        <v>0.10731258623332823</v>
      </c>
    </row>
    <row r="132" spans="1:5">
      <c r="A132" s="2" t="s">
        <v>120</v>
      </c>
      <c r="B132" s="24">
        <v>1387</v>
      </c>
      <c r="C132" s="25">
        <v>0.16525459573388171</v>
      </c>
      <c r="D132" s="24">
        <v>508</v>
      </c>
      <c r="E132" s="25">
        <v>0.21048182936884455</v>
      </c>
    </row>
    <row r="133" spans="1:5">
      <c r="A133" s="2" t="s">
        <v>121</v>
      </c>
      <c r="B133" s="24">
        <v>701</v>
      </c>
      <c r="C133" s="25">
        <v>8.3520887966439139E-2</v>
      </c>
      <c r="D133" s="24">
        <v>476</v>
      </c>
      <c r="E133" s="25">
        <v>0.1972231314558465</v>
      </c>
    </row>
    <row r="134" spans="1:5">
      <c r="A134" s="2" t="s">
        <v>122</v>
      </c>
      <c r="B134" s="24">
        <v>1402</v>
      </c>
      <c r="C134" s="25">
        <v>0.16704177593287828</v>
      </c>
      <c r="D134" s="24">
        <v>238</v>
      </c>
      <c r="E134" s="25">
        <v>9.8611565727923248E-2</v>
      </c>
    </row>
    <row r="135" spans="1:5">
      <c r="A135" s="2" t="s">
        <v>123</v>
      </c>
      <c r="B135" s="24">
        <v>1133</v>
      </c>
      <c r="C135" s="25">
        <v>0.13499167769754</v>
      </c>
      <c r="D135" s="24">
        <v>541</v>
      </c>
      <c r="E135" s="25">
        <v>0.22415486159162382</v>
      </c>
    </row>
    <row r="136" spans="1:5">
      <c r="A136" s="2" t="s">
        <v>124</v>
      </c>
      <c r="B136" s="24">
        <v>457</v>
      </c>
      <c r="C136" s="25">
        <v>5.4449423396095126E-2</v>
      </c>
      <c r="D136" s="24">
        <v>215</v>
      </c>
      <c r="E136" s="25">
        <v>8.9081876602955856E-2</v>
      </c>
    </row>
    <row r="137" spans="1:5">
      <c r="A137" s="2" t="s">
        <v>125</v>
      </c>
      <c r="B137" s="24">
        <v>27274</v>
      </c>
      <c r="C137" s="25">
        <v>3.2495701831621413</v>
      </c>
      <c r="D137" s="24">
        <v>1595</v>
      </c>
      <c r="E137" s="25">
        <v>0.66086322410099818</v>
      </c>
    </row>
    <row r="138" spans="1:5">
      <c r="A138" s="3" t="s">
        <v>246</v>
      </c>
      <c r="B138" s="24">
        <v>179</v>
      </c>
      <c r="C138" s="25">
        <v>2.1327017041358923E-2</v>
      </c>
      <c r="D138" s="24">
        <v>251</v>
      </c>
      <c r="E138" s="25">
        <v>0.10399791175507869</v>
      </c>
    </row>
    <row r="139" spans="1:5">
      <c r="A139" s="2" t="s">
        <v>126</v>
      </c>
      <c r="B139" s="24">
        <v>268</v>
      </c>
      <c r="C139" s="25">
        <v>3.1930952888738498E-2</v>
      </c>
      <c r="D139" s="24">
        <v>689</v>
      </c>
      <c r="E139" s="25">
        <v>0.28547633943923995</v>
      </c>
    </row>
    <row r="140" spans="1:5">
      <c r="A140" s="2" t="s">
        <v>127</v>
      </c>
      <c r="B140" s="24">
        <v>3920</v>
      </c>
      <c r="C140" s="25">
        <v>0.46704975867110043</v>
      </c>
      <c r="D140" s="24">
        <v>433</v>
      </c>
      <c r="E140" s="25">
        <v>0.17940675613525528</v>
      </c>
    </row>
    <row r="141" spans="1:5">
      <c r="A141" s="2" t="s">
        <v>128</v>
      </c>
      <c r="B141" s="24">
        <v>647</v>
      </c>
      <c r="C141" s="25">
        <v>7.7087039250051531E-2</v>
      </c>
      <c r="D141" s="24">
        <v>617</v>
      </c>
      <c r="E141" s="25">
        <v>0.25564426913499427</v>
      </c>
    </row>
    <row r="142" spans="1:5">
      <c r="A142" s="2" t="s">
        <v>129</v>
      </c>
      <c r="B142" s="24">
        <v>475</v>
      </c>
      <c r="C142" s="25">
        <v>5.6594039634891E-2</v>
      </c>
      <c r="D142" s="24">
        <v>823</v>
      </c>
      <c r="E142" s="25">
        <v>0.3409971369499194</v>
      </c>
    </row>
    <row r="143" spans="1:5">
      <c r="A143" s="2" t="s">
        <v>130</v>
      </c>
      <c r="B143" s="24">
        <v>423</v>
      </c>
      <c r="C143" s="25">
        <v>5.0398481611702926E-2</v>
      </c>
      <c r="D143" s="24">
        <v>458</v>
      </c>
      <c r="E143" s="25">
        <v>0.18976511387978504</v>
      </c>
    </row>
    <row r="144" spans="1:5">
      <c r="A144" s="2" t="s">
        <v>131</v>
      </c>
      <c r="B144" s="24">
        <v>786</v>
      </c>
      <c r="C144" s="25">
        <v>9.3648242427419634E-2</v>
      </c>
      <c r="D144" s="24">
        <v>348</v>
      </c>
      <c r="E144" s="25">
        <v>0.14418833980385412</v>
      </c>
    </row>
    <row r="145" spans="1:5">
      <c r="A145" s="2" t="s">
        <v>132</v>
      </c>
      <c r="B145" s="24">
        <v>1822</v>
      </c>
      <c r="C145" s="25">
        <v>0.21708282150478189</v>
      </c>
      <c r="D145" s="24">
        <v>524</v>
      </c>
      <c r="E145" s="25">
        <v>0.2171111783253436</v>
      </c>
    </row>
    <row r="146" spans="1:5">
      <c r="A146" s="2" t="s">
        <v>133</v>
      </c>
      <c r="B146" s="24">
        <v>2526</v>
      </c>
      <c r="C146" s="25">
        <v>0.30096114551102038</v>
      </c>
      <c r="D146" s="24">
        <v>1477</v>
      </c>
      <c r="E146" s="25">
        <v>0.6119717755468177</v>
      </c>
    </row>
    <row r="147" spans="1:5">
      <c r="A147" s="2" t="s">
        <v>134</v>
      </c>
      <c r="B147" s="24">
        <v>590</v>
      </c>
      <c r="C147" s="25">
        <v>7.0295754493864618E-2</v>
      </c>
      <c r="D147" s="24">
        <v>206</v>
      </c>
      <c r="E147" s="25">
        <v>8.5352867814925154E-2</v>
      </c>
    </row>
    <row r="148" spans="1:5">
      <c r="A148" s="2"/>
      <c r="B148" s="24"/>
      <c r="C148" s="25"/>
      <c r="D148" s="24"/>
      <c r="E148" s="25"/>
    </row>
    <row r="149" spans="1:5" ht="25.5">
      <c r="A149" s="12" t="s">
        <v>135</v>
      </c>
      <c r="B149" s="23">
        <v>25226</v>
      </c>
      <c r="C149" s="22">
        <v>3.0055605133258112</v>
      </c>
      <c r="D149" s="23">
        <v>15514</v>
      </c>
      <c r="E149" s="22">
        <v>6.4279824819453824</v>
      </c>
    </row>
    <row r="150" spans="1:5">
      <c r="A150" s="2" t="s">
        <v>136</v>
      </c>
      <c r="B150" s="24">
        <v>832</v>
      </c>
      <c r="C150" s="25">
        <v>9.9128928371009076E-2</v>
      </c>
      <c r="D150" s="24">
        <v>827</v>
      </c>
      <c r="E150" s="25">
        <v>0.34265447418904416</v>
      </c>
    </row>
    <row r="151" spans="1:5">
      <c r="A151" s="2" t="s">
        <v>137</v>
      </c>
      <c r="B151" s="24">
        <v>908</v>
      </c>
      <c r="C151" s="25">
        <v>0.10818397471259163</v>
      </c>
      <c r="D151" s="24">
        <v>584</v>
      </c>
      <c r="E151" s="25">
        <v>0.241971236912215</v>
      </c>
    </row>
    <row r="152" spans="1:5">
      <c r="A152" s="2" t="s">
        <v>138</v>
      </c>
      <c r="B152" s="24">
        <v>3091</v>
      </c>
      <c r="C152" s="25">
        <v>0.36827826633989069</v>
      </c>
      <c r="D152" s="24">
        <v>2021</v>
      </c>
      <c r="E152" s="25">
        <v>0.83736964006778503</v>
      </c>
    </row>
    <row r="153" spans="1:5">
      <c r="A153" s="2" t="s">
        <v>139</v>
      </c>
      <c r="B153" s="24">
        <v>3231</v>
      </c>
      <c r="C153" s="25">
        <v>0.38495861486385857</v>
      </c>
      <c r="D153" s="24">
        <v>1120</v>
      </c>
      <c r="E153" s="25">
        <v>0.46405442695493287</v>
      </c>
    </row>
    <row r="154" spans="1:5">
      <c r="A154" s="2" t="s">
        <v>140</v>
      </c>
      <c r="B154" s="24">
        <v>340</v>
      </c>
      <c r="C154" s="25">
        <v>4.050941784392198E-2</v>
      </c>
      <c r="D154" s="24">
        <v>308</v>
      </c>
      <c r="E154" s="25">
        <v>0.12761496741260653</v>
      </c>
    </row>
    <row r="155" spans="1:5">
      <c r="A155" s="2" t="s">
        <v>141</v>
      </c>
      <c r="B155" s="24">
        <v>959</v>
      </c>
      <c r="C155" s="25">
        <v>0.11426038738917993</v>
      </c>
      <c r="D155" s="24">
        <v>805</v>
      </c>
      <c r="E155" s="25">
        <v>0.333539119373858</v>
      </c>
    </row>
    <row r="156" spans="1:5">
      <c r="A156" s="2" t="s">
        <v>142</v>
      </c>
      <c r="B156" s="24">
        <v>1077</v>
      </c>
      <c r="C156" s="25">
        <v>0.12831953828795287</v>
      </c>
      <c r="D156" s="24">
        <v>685</v>
      </c>
      <c r="E156" s="25">
        <v>0.28381900220011519</v>
      </c>
    </row>
    <row r="157" spans="1:5">
      <c r="A157" s="2" t="s">
        <v>143</v>
      </c>
      <c r="B157" s="24">
        <v>1186</v>
      </c>
      <c r="C157" s="25">
        <v>0.14130638106732785</v>
      </c>
      <c r="D157" s="24">
        <v>544</v>
      </c>
      <c r="E157" s="25">
        <v>0.22539786452096736</v>
      </c>
    </row>
    <row r="158" spans="1:5">
      <c r="A158" s="2" t="s">
        <v>144</v>
      </c>
      <c r="B158" s="24">
        <v>4854</v>
      </c>
      <c r="C158" s="25">
        <v>0.57833151239528613</v>
      </c>
      <c r="D158" s="24">
        <v>1570</v>
      </c>
      <c r="E158" s="25">
        <v>0.65050486635646831</v>
      </c>
    </row>
    <row r="159" spans="1:5">
      <c r="A159" s="2" t="s">
        <v>145</v>
      </c>
      <c r="B159" s="24">
        <v>982</v>
      </c>
      <c r="C159" s="25">
        <v>0.11700073036097465</v>
      </c>
      <c r="D159" s="24">
        <v>694</v>
      </c>
      <c r="E159" s="25">
        <v>0.28754801098814592</v>
      </c>
    </row>
    <row r="160" spans="1:5">
      <c r="A160" s="2" t="s">
        <v>146</v>
      </c>
      <c r="B160" s="24">
        <v>974</v>
      </c>
      <c r="C160" s="25">
        <v>0.11604756758817648</v>
      </c>
      <c r="D160" s="24">
        <v>884</v>
      </c>
      <c r="E160" s="25">
        <v>0.36627152984657202</v>
      </c>
    </row>
    <row r="161" spans="1:5">
      <c r="A161" s="2" t="s">
        <v>147</v>
      </c>
      <c r="B161" s="24">
        <v>651</v>
      </c>
      <c r="C161" s="25">
        <v>7.7563620636450614E-2</v>
      </c>
      <c r="D161" s="24">
        <v>341</v>
      </c>
      <c r="E161" s="25">
        <v>0.1412879996353858</v>
      </c>
    </row>
    <row r="162" spans="1:5">
      <c r="A162" s="2" t="s">
        <v>148</v>
      </c>
      <c r="B162" s="24">
        <v>3183</v>
      </c>
      <c r="C162" s="25">
        <v>0.37923963822706958</v>
      </c>
      <c r="D162" s="24">
        <v>1433</v>
      </c>
      <c r="E162" s="25">
        <v>0.59374106591644538</v>
      </c>
    </row>
    <row r="163" spans="1:5">
      <c r="A163" s="2" t="s">
        <v>149</v>
      </c>
      <c r="B163" s="24">
        <v>361</v>
      </c>
      <c r="C163" s="25">
        <v>4.3011470122517159E-2</v>
      </c>
      <c r="D163" s="24">
        <v>561</v>
      </c>
      <c r="E163" s="25">
        <v>0.23244154778724763</v>
      </c>
    </row>
    <row r="164" spans="1:5">
      <c r="A164" s="2" t="s">
        <v>150</v>
      </c>
      <c r="B164" s="24">
        <v>641</v>
      </c>
      <c r="C164" s="25">
        <v>7.6372167170452906E-2</v>
      </c>
      <c r="D164" s="24">
        <v>769</v>
      </c>
      <c r="E164" s="25">
        <v>0.31862308422173513</v>
      </c>
    </row>
    <row r="165" spans="1:5">
      <c r="A165" s="2" t="s">
        <v>151</v>
      </c>
      <c r="B165" s="24">
        <v>780</v>
      </c>
      <c r="C165" s="25">
        <v>9.2933370347821009E-2</v>
      </c>
      <c r="D165" s="24">
        <v>1223</v>
      </c>
      <c r="E165" s="25">
        <v>0.50673086086239549</v>
      </c>
    </row>
    <row r="166" spans="1:5">
      <c r="A166" s="2" t="s">
        <v>152</v>
      </c>
      <c r="B166" s="24">
        <v>686</v>
      </c>
      <c r="C166" s="25">
        <v>8.1733707767442584E-2</v>
      </c>
      <c r="D166" s="24">
        <v>774</v>
      </c>
      <c r="E166" s="25">
        <v>0.3206947557706411</v>
      </c>
    </row>
    <row r="167" spans="1:5">
      <c r="A167" s="2" t="s">
        <v>153</v>
      </c>
      <c r="B167" s="24">
        <v>490</v>
      </c>
      <c r="C167" s="25">
        <v>5.8381219833887554E-2</v>
      </c>
      <c r="D167" s="24">
        <v>371</v>
      </c>
      <c r="E167" s="25">
        <v>0.1537180289288215</v>
      </c>
    </row>
    <row r="168" spans="1:5">
      <c r="A168" s="2"/>
      <c r="B168" s="24"/>
      <c r="C168" s="25"/>
      <c r="D168" s="24"/>
      <c r="E168" s="25"/>
    </row>
    <row r="169" spans="1:5" ht="27.75" customHeight="1">
      <c r="A169" s="12" t="s">
        <v>154</v>
      </c>
      <c r="B169" s="23">
        <v>22317</v>
      </c>
      <c r="C169" s="22">
        <v>2.6589667000670789</v>
      </c>
      <c r="D169" s="23">
        <v>8764</v>
      </c>
      <c r="E169" s="22">
        <v>3.6312258909223494</v>
      </c>
    </row>
    <row r="170" spans="1:5">
      <c r="A170" s="2" t="s">
        <v>155</v>
      </c>
      <c r="B170" s="24">
        <v>1416</v>
      </c>
      <c r="C170" s="25">
        <v>0.16870981078527506</v>
      </c>
      <c r="D170" s="24">
        <v>550</v>
      </c>
      <c r="E170" s="25">
        <v>0.22788387037965455</v>
      </c>
    </row>
    <row r="171" spans="1:5">
      <c r="A171" s="2" t="s">
        <v>156</v>
      </c>
      <c r="B171" s="24">
        <v>694</v>
      </c>
      <c r="C171" s="25">
        <v>8.2686870540240737E-2</v>
      </c>
      <c r="D171" s="24">
        <v>819</v>
      </c>
      <c r="E171" s="25">
        <v>0.33933979971079464</v>
      </c>
    </row>
    <row r="172" spans="1:5">
      <c r="A172" s="2" t="s">
        <v>157</v>
      </c>
      <c r="B172" s="24">
        <v>2708</v>
      </c>
      <c r="C172" s="25">
        <v>0.32264559859217856</v>
      </c>
      <c r="D172" s="24">
        <v>921</v>
      </c>
      <c r="E172" s="25">
        <v>0.38160189930847604</v>
      </c>
    </row>
    <row r="173" spans="1:5">
      <c r="A173" s="2" t="s">
        <v>158</v>
      </c>
      <c r="B173" s="24">
        <v>1362</v>
      </c>
      <c r="C173" s="25">
        <v>0.16227596206888745</v>
      </c>
      <c r="D173" s="24">
        <v>464</v>
      </c>
      <c r="E173" s="25">
        <v>0.1922511197384722</v>
      </c>
    </row>
    <row r="174" spans="1:5">
      <c r="A174" s="2" t="s">
        <v>159</v>
      </c>
      <c r="B174" s="24">
        <v>6124</v>
      </c>
      <c r="C174" s="25">
        <v>0.72964610257699469</v>
      </c>
      <c r="D174" s="24">
        <v>2103</v>
      </c>
      <c r="E174" s="25">
        <v>0.8713450534698427</v>
      </c>
    </row>
    <row r="175" spans="1:5">
      <c r="A175" s="2" t="s">
        <v>160</v>
      </c>
      <c r="B175" s="24">
        <v>1295</v>
      </c>
      <c r="C175" s="25">
        <v>0.15429322384670283</v>
      </c>
      <c r="D175" s="24">
        <v>812</v>
      </c>
      <c r="E175" s="25">
        <v>0.33643945954232635</v>
      </c>
    </row>
    <row r="176" spans="1:5">
      <c r="A176" s="2" t="s">
        <v>161</v>
      </c>
      <c r="B176" s="24">
        <v>324</v>
      </c>
      <c r="C176" s="25">
        <v>3.8603092298325647E-2</v>
      </c>
      <c r="D176" s="24">
        <v>395</v>
      </c>
      <c r="E176" s="25">
        <v>0.16366205236357007</v>
      </c>
    </row>
    <row r="177" spans="1:5">
      <c r="A177" s="2" t="s">
        <v>162</v>
      </c>
      <c r="B177" s="24">
        <v>1004</v>
      </c>
      <c r="C177" s="25">
        <v>0.11962192798616959</v>
      </c>
      <c r="D177" s="24">
        <v>1221</v>
      </c>
      <c r="E177" s="25">
        <v>0.50590219224283306</v>
      </c>
    </row>
    <row r="178" spans="1:5">
      <c r="A178" s="2" t="s">
        <v>163</v>
      </c>
      <c r="B178" s="24">
        <v>7149</v>
      </c>
      <c r="C178" s="25">
        <v>0.85177008284175948</v>
      </c>
      <c r="D178" s="24">
        <v>1298</v>
      </c>
      <c r="E178" s="25">
        <v>0.53780593409598465</v>
      </c>
    </row>
    <row r="179" spans="1:5">
      <c r="A179" s="2" t="s">
        <v>164</v>
      </c>
      <c r="B179" s="24">
        <v>241</v>
      </c>
      <c r="C179" s="25">
        <v>2.8714028530544698E-2</v>
      </c>
      <c r="D179" s="24">
        <v>181</v>
      </c>
      <c r="E179" s="25">
        <v>7.4994510070395398E-2</v>
      </c>
    </row>
    <row r="180" spans="1:5">
      <c r="A180" s="2"/>
      <c r="B180" s="24"/>
      <c r="C180" s="25"/>
      <c r="D180" s="24"/>
      <c r="E180" s="25"/>
    </row>
    <row r="181" spans="1:5" ht="25.5">
      <c r="A181" s="12" t="s">
        <v>165</v>
      </c>
      <c r="B181" s="23">
        <v>31431</v>
      </c>
      <c r="C181" s="22">
        <v>3.7448573889773873</v>
      </c>
      <c r="D181" s="23">
        <v>16775</v>
      </c>
      <c r="E181" s="22">
        <v>6.9504580465794632</v>
      </c>
    </row>
    <row r="182" spans="1:5">
      <c r="A182" s="3" t="s">
        <v>166</v>
      </c>
      <c r="B182" s="24">
        <v>273</v>
      </c>
      <c r="C182" s="25">
        <v>3.2526679621737359E-2</v>
      </c>
      <c r="D182" s="24">
        <v>526</v>
      </c>
      <c r="E182" s="25">
        <v>0.21793984694490598</v>
      </c>
    </row>
    <row r="183" spans="1:5">
      <c r="A183" s="2" t="s">
        <v>167</v>
      </c>
      <c r="B183" s="24">
        <v>472</v>
      </c>
      <c r="C183" s="25">
        <v>5.6236603595091687E-2</v>
      </c>
      <c r="D183" s="24">
        <v>227</v>
      </c>
      <c r="E183" s="25">
        <v>9.405388832033014E-2</v>
      </c>
    </row>
    <row r="184" spans="1:5">
      <c r="A184" s="2" t="s">
        <v>168</v>
      </c>
      <c r="B184" s="24">
        <v>1972</v>
      </c>
      <c r="C184" s="25">
        <v>0.23495462349474747</v>
      </c>
      <c r="D184" s="24">
        <v>829</v>
      </c>
      <c r="E184" s="25">
        <v>0.34348314280860653</v>
      </c>
    </row>
    <row r="185" spans="1:5">
      <c r="A185" s="2" t="s">
        <v>169</v>
      </c>
      <c r="B185" s="24">
        <v>1092</v>
      </c>
      <c r="C185" s="25">
        <v>0.13010671848694944</v>
      </c>
      <c r="D185" s="24">
        <v>1505</v>
      </c>
      <c r="E185" s="25">
        <v>0.62357313622069099</v>
      </c>
    </row>
    <row r="186" spans="1:5">
      <c r="A186" s="2" t="s">
        <v>170</v>
      </c>
      <c r="B186" s="24">
        <v>13664</v>
      </c>
      <c r="C186" s="25">
        <v>1.6280020159392645</v>
      </c>
      <c r="D186" s="24">
        <v>3615</v>
      </c>
      <c r="E186" s="25">
        <v>1.4978185298590021</v>
      </c>
    </row>
    <row r="187" spans="1:5">
      <c r="A187" s="2" t="s">
        <v>171</v>
      </c>
      <c r="B187" s="24">
        <v>459</v>
      </c>
      <c r="C187" s="25">
        <v>5.4687714089294667E-2</v>
      </c>
      <c r="D187" s="24">
        <v>131</v>
      </c>
      <c r="E187" s="25">
        <v>5.42777945813359E-2</v>
      </c>
    </row>
    <row r="188" spans="1:5">
      <c r="A188" s="2" t="s">
        <v>172</v>
      </c>
      <c r="B188" s="24">
        <v>778</v>
      </c>
      <c r="C188" s="25">
        <v>9.2695079654621468E-2</v>
      </c>
      <c r="D188" s="24">
        <v>529</v>
      </c>
      <c r="E188" s="25">
        <v>0.21918284987424955</v>
      </c>
    </row>
    <row r="189" spans="1:5">
      <c r="A189" s="2" t="s">
        <v>173</v>
      </c>
      <c r="B189" s="24">
        <v>507</v>
      </c>
      <c r="C189" s="25">
        <v>6.0406690726083657E-2</v>
      </c>
      <c r="D189" s="24">
        <v>484</v>
      </c>
      <c r="E189" s="25">
        <v>0.20053780593409601</v>
      </c>
    </row>
    <row r="190" spans="1:5">
      <c r="A190" s="4" t="s">
        <v>174</v>
      </c>
      <c r="B190" s="24">
        <v>575</v>
      </c>
      <c r="C190" s="25">
        <v>6.8508574294868049E-2</v>
      </c>
      <c r="D190" s="24">
        <v>612</v>
      </c>
      <c r="E190" s="25">
        <v>0.2535725975860883</v>
      </c>
    </row>
    <row r="191" spans="1:5">
      <c r="A191" s="2" t="s">
        <v>175</v>
      </c>
      <c r="B191" s="24">
        <v>1000</v>
      </c>
      <c r="C191" s="25">
        <v>0.11914534659977054</v>
      </c>
      <c r="D191" s="24">
        <v>664</v>
      </c>
      <c r="E191" s="25">
        <v>0.27511798169471019</v>
      </c>
    </row>
    <row r="192" spans="1:5">
      <c r="A192" s="2" t="s">
        <v>265</v>
      </c>
      <c r="B192" s="24">
        <v>539</v>
      </c>
      <c r="C192" s="25">
        <v>6.4219341817276315E-2</v>
      </c>
      <c r="D192" s="24">
        <v>211</v>
      </c>
      <c r="E192" s="25">
        <v>8.74245393638311E-2</v>
      </c>
    </row>
    <row r="193" spans="1:5">
      <c r="A193" s="2" t="s">
        <v>176</v>
      </c>
      <c r="B193" s="24">
        <v>2743</v>
      </c>
      <c r="C193" s="25">
        <v>0.32681568572317055</v>
      </c>
      <c r="D193" s="24">
        <v>2624</v>
      </c>
      <c r="E193" s="25">
        <v>1.0872132288658427</v>
      </c>
    </row>
    <row r="194" spans="1:5">
      <c r="A194" s="2" t="s">
        <v>177</v>
      </c>
      <c r="B194" s="24">
        <v>3096</v>
      </c>
      <c r="C194" s="25">
        <v>0.36887399307288954</v>
      </c>
      <c r="D194" s="24">
        <v>2273</v>
      </c>
      <c r="E194" s="25">
        <v>0.94178188613264491</v>
      </c>
    </row>
    <row r="195" spans="1:5">
      <c r="A195" s="2" t="s">
        <v>178</v>
      </c>
      <c r="B195" s="24">
        <v>1168</v>
      </c>
      <c r="C195" s="25">
        <v>0.13916176482853196</v>
      </c>
      <c r="D195" s="24">
        <v>1386</v>
      </c>
      <c r="E195" s="25">
        <v>0.5742673533567294</v>
      </c>
    </row>
    <row r="196" spans="1:5">
      <c r="A196" s="2" t="s">
        <v>179</v>
      </c>
      <c r="B196" s="24">
        <v>3093</v>
      </c>
      <c r="C196" s="25">
        <v>0.36851655703309028</v>
      </c>
      <c r="D196" s="24">
        <v>1159</v>
      </c>
      <c r="E196" s="25">
        <v>0.48021346503639922</v>
      </c>
    </row>
    <row r="197" spans="1:5">
      <c r="A197" s="2"/>
      <c r="B197" s="24"/>
      <c r="C197" s="25"/>
      <c r="D197" s="24"/>
      <c r="E197" s="25"/>
    </row>
    <row r="198" spans="1:5" ht="23.25" customHeight="1">
      <c r="A198" s="12" t="s">
        <v>180</v>
      </c>
      <c r="B198" s="23">
        <v>21264</v>
      </c>
      <c r="C198" s="22">
        <v>2.5335066500975207</v>
      </c>
      <c r="D198" s="23">
        <v>8602</v>
      </c>
      <c r="E198" s="22">
        <v>3.5641037327377965</v>
      </c>
    </row>
    <row r="199" spans="1:5">
      <c r="A199" s="2" t="s">
        <v>181</v>
      </c>
      <c r="B199" s="24">
        <v>309</v>
      </c>
      <c r="C199" s="25">
        <v>3.6815912099329093E-2</v>
      </c>
      <c r="D199" s="24">
        <v>416</v>
      </c>
      <c r="E199" s="25">
        <v>0.17236307286897506</v>
      </c>
    </row>
    <row r="200" spans="1:5">
      <c r="A200" s="2" t="s">
        <v>182</v>
      </c>
      <c r="B200" s="24">
        <v>1332</v>
      </c>
      <c r="C200" s="25">
        <v>0.15870160167089434</v>
      </c>
      <c r="D200" s="24">
        <v>422</v>
      </c>
      <c r="E200" s="25">
        <v>0.1748490787276622</v>
      </c>
    </row>
    <row r="201" spans="1:5">
      <c r="A201" s="2" t="s">
        <v>183</v>
      </c>
      <c r="B201" s="24">
        <v>921</v>
      </c>
      <c r="C201" s="25">
        <v>0.10973286421838867</v>
      </c>
      <c r="D201" s="24">
        <v>1189</v>
      </c>
      <c r="E201" s="25">
        <v>0.49264349432983495</v>
      </c>
    </row>
    <row r="202" spans="1:5">
      <c r="A202" s="2" t="s">
        <v>184</v>
      </c>
      <c r="B202" s="24">
        <v>1235</v>
      </c>
      <c r="C202" s="25">
        <v>0.14714450305071661</v>
      </c>
      <c r="D202" s="24">
        <v>659</v>
      </c>
      <c r="E202" s="25">
        <v>0.27304631014580422</v>
      </c>
    </row>
    <row r="203" spans="1:5">
      <c r="A203" s="2" t="s">
        <v>185</v>
      </c>
      <c r="B203" s="24">
        <v>537</v>
      </c>
      <c r="C203" s="25">
        <v>6.3981051124076774E-2</v>
      </c>
      <c r="D203" s="24">
        <v>467</v>
      </c>
      <c r="E203" s="25">
        <v>0.19349412266781574</v>
      </c>
    </row>
    <row r="204" spans="1:5">
      <c r="A204" s="2" t="s">
        <v>186</v>
      </c>
      <c r="B204" s="24">
        <v>888</v>
      </c>
      <c r="C204" s="25">
        <v>0.10580106778059623</v>
      </c>
      <c r="D204" s="24">
        <v>1333</v>
      </c>
      <c r="E204" s="25">
        <v>0.55230763493832635</v>
      </c>
    </row>
    <row r="205" spans="1:5">
      <c r="A205" s="2" t="s">
        <v>187</v>
      </c>
      <c r="B205" s="24">
        <v>15489</v>
      </c>
      <c r="C205" s="25">
        <v>1.8454422734838456</v>
      </c>
      <c r="D205" s="24">
        <v>3253</v>
      </c>
      <c r="E205" s="25">
        <v>1.3478295097182114</v>
      </c>
    </row>
    <row r="206" spans="1:5">
      <c r="A206" s="2" t="s">
        <v>188</v>
      </c>
      <c r="B206" s="24">
        <v>553</v>
      </c>
      <c r="C206" s="25">
        <v>6.5887376669673092E-2</v>
      </c>
      <c r="D206" s="24">
        <v>863</v>
      </c>
      <c r="E206" s="25">
        <v>0.35757050934116702</v>
      </c>
    </row>
    <row r="207" spans="1:5">
      <c r="A207" s="2"/>
      <c r="B207" s="24"/>
      <c r="C207" s="25"/>
      <c r="D207" s="24"/>
      <c r="E207" s="25"/>
    </row>
    <row r="208" spans="1:5" ht="25.5">
      <c r="A208" s="12" t="s">
        <v>189</v>
      </c>
      <c r="B208" s="23">
        <v>12426</v>
      </c>
      <c r="C208" s="22">
        <v>1.4805000768487486</v>
      </c>
      <c r="D208" s="23">
        <v>9593</v>
      </c>
      <c r="E208" s="22">
        <v>3.9747090337309561</v>
      </c>
    </row>
    <row r="209" spans="1:5">
      <c r="A209" s="2" t="s">
        <v>190</v>
      </c>
      <c r="B209" s="24">
        <v>1443</v>
      </c>
      <c r="C209" s="25">
        <v>0.17192673514346887</v>
      </c>
      <c r="D209" s="24">
        <v>1116</v>
      </c>
      <c r="E209" s="25">
        <v>0.46239708971580812</v>
      </c>
    </row>
    <row r="210" spans="1:5">
      <c r="A210" s="2" t="s">
        <v>191</v>
      </c>
      <c r="B210" s="24">
        <v>1352</v>
      </c>
      <c r="C210" s="25">
        <v>0.16108450860288975</v>
      </c>
      <c r="D210" s="24">
        <v>1554</v>
      </c>
      <c r="E210" s="25">
        <v>0.64387551739996929</v>
      </c>
    </row>
    <row r="211" spans="1:5">
      <c r="A211" s="2" t="s">
        <v>192</v>
      </c>
      <c r="B211" s="24">
        <v>1444</v>
      </c>
      <c r="C211" s="25">
        <v>0.17204588049006864</v>
      </c>
      <c r="D211" s="24">
        <v>1271</v>
      </c>
      <c r="E211" s="25">
        <v>0.52661890773189257</v>
      </c>
    </row>
    <row r="212" spans="1:5">
      <c r="A212" s="2" t="s">
        <v>193</v>
      </c>
      <c r="B212" s="24">
        <v>1533</v>
      </c>
      <c r="C212" s="25">
        <v>0.1826498163374482</v>
      </c>
      <c r="D212" s="24">
        <v>1396</v>
      </c>
      <c r="E212" s="25">
        <v>0.57841069645454124</v>
      </c>
    </row>
    <row r="213" spans="1:5">
      <c r="A213" s="2" t="s">
        <v>194</v>
      </c>
      <c r="B213" s="24">
        <v>4428</v>
      </c>
      <c r="C213" s="25">
        <v>0.5275755947437839</v>
      </c>
      <c r="D213" s="24">
        <v>1588</v>
      </c>
      <c r="E213" s="25">
        <v>0.65796288393252977</v>
      </c>
    </row>
    <row r="214" spans="1:5">
      <c r="A214" s="2" t="s">
        <v>195</v>
      </c>
      <c r="B214" s="24">
        <v>183</v>
      </c>
      <c r="C214" s="25">
        <v>2.1803598427758007E-2</v>
      </c>
      <c r="D214" s="24">
        <v>915</v>
      </c>
      <c r="E214" s="25">
        <v>0.37911589344978891</v>
      </c>
    </row>
    <row r="215" spans="1:5">
      <c r="A215" s="2" t="s">
        <v>196</v>
      </c>
      <c r="B215" s="24">
        <v>2043</v>
      </c>
      <c r="C215" s="25">
        <v>0.2434139431033312</v>
      </c>
      <c r="D215" s="24">
        <v>1753</v>
      </c>
      <c r="E215" s="25">
        <v>0.72632804504642623</v>
      </c>
    </row>
    <row r="216" spans="1:5">
      <c r="A216" s="2"/>
      <c r="B216" s="24"/>
      <c r="C216" s="25"/>
      <c r="D216" s="24"/>
      <c r="E216" s="25"/>
    </row>
    <row r="217" spans="1:5" ht="25.5">
      <c r="A217" s="12" t="s">
        <v>197</v>
      </c>
      <c r="B217" s="23">
        <v>34103</v>
      </c>
      <c r="C217" s="22">
        <v>4.063213755091974</v>
      </c>
      <c r="D217" s="23">
        <v>16575</v>
      </c>
      <c r="E217" s="22">
        <v>6.867591184623226</v>
      </c>
    </row>
    <row r="218" spans="1:5">
      <c r="A218" s="2" t="s">
        <v>198</v>
      </c>
      <c r="B218" s="24">
        <v>1353</v>
      </c>
      <c r="C218" s="25">
        <v>0.16120365394948952</v>
      </c>
      <c r="D218" s="24">
        <v>350</v>
      </c>
      <c r="E218" s="25">
        <v>0.14501700842341653</v>
      </c>
    </row>
    <row r="219" spans="1:5">
      <c r="A219" s="2" t="s">
        <v>199</v>
      </c>
      <c r="B219" s="24">
        <v>2559</v>
      </c>
      <c r="C219" s="25">
        <v>0.30489294194881278</v>
      </c>
      <c r="D219" s="24">
        <v>1311</v>
      </c>
      <c r="E219" s="25">
        <v>0.54319228012314014</v>
      </c>
    </row>
    <row r="220" spans="1:5">
      <c r="A220" s="2" t="s">
        <v>200</v>
      </c>
      <c r="B220" s="24">
        <v>3589</v>
      </c>
      <c r="C220" s="25">
        <v>0.42761264894657636</v>
      </c>
      <c r="D220" s="24">
        <v>1641</v>
      </c>
      <c r="E220" s="25">
        <v>0.67992260235093283</v>
      </c>
    </row>
    <row r="221" spans="1:5">
      <c r="A221" s="2" t="s">
        <v>201</v>
      </c>
      <c r="B221" s="24">
        <v>5894</v>
      </c>
      <c r="C221" s="25">
        <v>0.7022426728590474</v>
      </c>
      <c r="D221" s="24">
        <v>1571</v>
      </c>
      <c r="E221" s="25">
        <v>0.65091920066624953</v>
      </c>
    </row>
    <row r="222" spans="1:5">
      <c r="A222" s="2" t="s">
        <v>202</v>
      </c>
      <c r="B222" s="24">
        <v>1583</v>
      </c>
      <c r="C222" s="25">
        <v>0.18860708366743675</v>
      </c>
      <c r="D222" s="24">
        <v>1252</v>
      </c>
      <c r="E222" s="25">
        <v>0.51874655584605001</v>
      </c>
    </row>
    <row r="223" spans="1:5">
      <c r="A223" s="2" t="s">
        <v>203</v>
      </c>
      <c r="B223" s="24">
        <v>1721</v>
      </c>
      <c r="C223" s="25">
        <v>0.20504914149820508</v>
      </c>
      <c r="D223" s="24">
        <v>466</v>
      </c>
      <c r="E223" s="25">
        <v>0.19307978835803455</v>
      </c>
    </row>
    <row r="224" spans="1:5">
      <c r="A224" s="2" t="s">
        <v>204</v>
      </c>
      <c r="B224" s="24">
        <v>2672</v>
      </c>
      <c r="C224" s="25">
        <v>0.31835636611458684</v>
      </c>
      <c r="D224" s="24">
        <v>232</v>
      </c>
      <c r="E224" s="25">
        <v>9.6125559869236099E-2</v>
      </c>
    </row>
    <row r="225" spans="1:5">
      <c r="A225" s="2" t="s">
        <v>205</v>
      </c>
      <c r="B225" s="24">
        <v>2242</v>
      </c>
      <c r="C225" s="25">
        <v>0.26712386707668551</v>
      </c>
      <c r="D225" s="24">
        <v>1375</v>
      </c>
      <c r="E225" s="25">
        <v>0.56970967594913635</v>
      </c>
    </row>
    <row r="226" spans="1:5">
      <c r="A226" s="2" t="s">
        <v>206</v>
      </c>
      <c r="B226" s="24">
        <v>5049</v>
      </c>
      <c r="C226" s="25">
        <v>0.60156485498224133</v>
      </c>
      <c r="D226" s="24">
        <v>2335</v>
      </c>
      <c r="E226" s="25">
        <v>0.9674706133390788</v>
      </c>
    </row>
    <row r="227" spans="1:5">
      <c r="A227" s="2" t="s">
        <v>207</v>
      </c>
      <c r="B227" s="24">
        <v>2227</v>
      </c>
      <c r="C227" s="25">
        <v>0.26533668687768897</v>
      </c>
      <c r="D227" s="24">
        <v>949</v>
      </c>
      <c r="E227" s="25">
        <v>0.39320325998234934</v>
      </c>
    </row>
    <row r="228" spans="1:5">
      <c r="A228" s="2" t="s">
        <v>208</v>
      </c>
      <c r="B228" s="24">
        <v>838</v>
      </c>
      <c r="C228" s="25">
        <v>9.9843800450607714E-2</v>
      </c>
      <c r="D228" s="24">
        <v>441</v>
      </c>
      <c r="E228" s="25">
        <v>0.18272143061350479</v>
      </c>
    </row>
    <row r="229" spans="1:5">
      <c r="A229" s="2" t="s">
        <v>209</v>
      </c>
      <c r="B229" s="24">
        <v>1696</v>
      </c>
      <c r="C229" s="25">
        <v>0.20207050783321079</v>
      </c>
      <c r="D229" s="24">
        <v>1836</v>
      </c>
      <c r="E229" s="25">
        <v>0.7607177927582649</v>
      </c>
    </row>
    <row r="230" spans="1:5">
      <c r="A230" s="2" t="s">
        <v>210</v>
      </c>
      <c r="B230" s="24">
        <v>684</v>
      </c>
      <c r="C230" s="25">
        <v>8.1495417074243043E-2</v>
      </c>
      <c r="D230" s="24">
        <v>846</v>
      </c>
      <c r="E230" s="25">
        <v>0.35052682607488678</v>
      </c>
    </row>
    <row r="231" spans="1:5">
      <c r="A231" s="2" t="s">
        <v>211</v>
      </c>
      <c r="B231" s="24">
        <v>718</v>
      </c>
      <c r="C231" s="25">
        <v>8.5546358858635235E-2</v>
      </c>
      <c r="D231" s="24">
        <v>1055</v>
      </c>
      <c r="E231" s="25">
        <v>0.43712269681915555</v>
      </c>
    </row>
    <row r="232" spans="1:5">
      <c r="A232" s="2" t="s">
        <v>212</v>
      </c>
      <c r="B232" s="24">
        <v>1278</v>
      </c>
      <c r="C232" s="25">
        <v>0.15226775295450673</v>
      </c>
      <c r="D232" s="24">
        <v>915</v>
      </c>
      <c r="E232" s="25">
        <v>0.37911589344978891</v>
      </c>
    </row>
    <row r="233" spans="1:5">
      <c r="A233" s="2"/>
      <c r="B233" s="24"/>
      <c r="C233" s="25"/>
      <c r="D233" s="24"/>
      <c r="E233" s="25"/>
    </row>
    <row r="234" spans="1:5" ht="24" customHeight="1">
      <c r="A234" s="12" t="s">
        <v>213</v>
      </c>
      <c r="B234" s="23">
        <v>13816</v>
      </c>
      <c r="C234" s="22">
        <v>1.6461121086224297</v>
      </c>
      <c r="D234" s="23">
        <v>7933</v>
      </c>
      <c r="E234" s="22">
        <v>3.2869140794941805</v>
      </c>
    </row>
    <row r="235" spans="1:5">
      <c r="A235" s="2" t="s">
        <v>214</v>
      </c>
      <c r="B235" s="24">
        <v>1146</v>
      </c>
      <c r="C235" s="25">
        <v>0.13654056720333702</v>
      </c>
      <c r="D235" s="24">
        <v>1061</v>
      </c>
      <c r="E235" s="25">
        <v>0.43960870267784269</v>
      </c>
    </row>
    <row r="236" spans="1:5">
      <c r="A236" s="2" t="s">
        <v>215</v>
      </c>
      <c r="B236" s="24">
        <v>280</v>
      </c>
      <c r="C236" s="25">
        <v>3.3360697047935747E-2</v>
      </c>
      <c r="D236" s="24">
        <v>544</v>
      </c>
      <c r="E236" s="25">
        <v>0.22539786452096736</v>
      </c>
    </row>
    <row r="237" spans="1:5">
      <c r="A237" s="2" t="s">
        <v>216</v>
      </c>
      <c r="B237" s="24">
        <v>1283</v>
      </c>
      <c r="C237" s="25">
        <v>0.15286347968750558</v>
      </c>
      <c r="D237" s="24">
        <v>608</v>
      </c>
      <c r="E237" s="25">
        <v>0.25191526034696354</v>
      </c>
    </row>
    <row r="238" spans="1:5">
      <c r="A238" s="2" t="s">
        <v>217</v>
      </c>
      <c r="B238" s="24">
        <v>633</v>
      </c>
      <c r="C238" s="25">
        <v>7.541900439765474E-2</v>
      </c>
      <c r="D238" s="24">
        <v>682</v>
      </c>
      <c r="E238" s="25">
        <v>0.28257599927077159</v>
      </c>
    </row>
    <row r="239" spans="1:5">
      <c r="A239" s="2" t="s">
        <v>218</v>
      </c>
      <c r="B239" s="24">
        <v>1643</v>
      </c>
      <c r="C239" s="25">
        <v>0.19575580446342297</v>
      </c>
      <c r="D239" s="24">
        <v>1651</v>
      </c>
      <c r="E239" s="25">
        <v>0.68406594544874477</v>
      </c>
    </row>
    <row r="240" spans="1:5">
      <c r="A240" s="2" t="s">
        <v>219</v>
      </c>
      <c r="B240" s="24">
        <v>7287</v>
      </c>
      <c r="C240" s="25">
        <v>0.86821214067252772</v>
      </c>
      <c r="D240" s="24">
        <v>1991</v>
      </c>
      <c r="E240" s="25">
        <v>0.82493961077434941</v>
      </c>
    </row>
    <row r="241" spans="1:5">
      <c r="A241" s="2" t="s">
        <v>220</v>
      </c>
      <c r="B241" s="24">
        <v>804</v>
      </c>
      <c r="C241" s="25">
        <v>9.5792858666215494E-2</v>
      </c>
      <c r="D241" s="24">
        <v>395</v>
      </c>
      <c r="E241" s="25">
        <v>0.16366205236357007</v>
      </c>
    </row>
    <row r="242" spans="1:5">
      <c r="A242" s="2" t="s">
        <v>245</v>
      </c>
      <c r="B242" s="24">
        <v>284</v>
      </c>
      <c r="C242" s="25">
        <v>3.383727843433483E-2</v>
      </c>
      <c r="D242" s="24">
        <v>541</v>
      </c>
      <c r="E242" s="25">
        <v>0.22415486159162382</v>
      </c>
    </row>
    <row r="243" spans="1:5">
      <c r="A243" s="2" t="s">
        <v>221</v>
      </c>
      <c r="B243" s="24">
        <v>456</v>
      </c>
      <c r="C243" s="25">
        <v>5.4330278049495355E-2</v>
      </c>
      <c r="D243" s="24">
        <v>460</v>
      </c>
      <c r="E243" s="25">
        <v>0.19059378249934741</v>
      </c>
    </row>
    <row r="244" spans="1:5">
      <c r="A244" s="4"/>
      <c r="B244" s="24"/>
      <c r="C244" s="25"/>
      <c r="D244" s="24"/>
      <c r="E244" s="25"/>
    </row>
    <row r="245" spans="1:5" ht="33.75" customHeight="1">
      <c r="A245" s="147" t="s">
        <v>222</v>
      </c>
      <c r="B245" s="148">
        <v>25575</v>
      </c>
      <c r="C245" s="149">
        <v>3.0471422392891312</v>
      </c>
      <c r="D245" s="148">
        <v>16095</v>
      </c>
      <c r="E245" s="149">
        <v>6.6687107159282544</v>
      </c>
    </row>
    <row r="246" spans="1:5">
      <c r="A246" s="1" t="s">
        <v>223</v>
      </c>
      <c r="B246" s="24">
        <v>920</v>
      </c>
      <c r="C246" s="25">
        <v>0.10961371887178888</v>
      </c>
      <c r="D246" s="24">
        <v>1176</v>
      </c>
      <c r="E246" s="25">
        <v>0.48725714830267947</v>
      </c>
    </row>
    <row r="247" spans="1:5">
      <c r="A247" s="1" t="s">
        <v>224</v>
      </c>
      <c r="B247" s="24">
        <v>1030</v>
      </c>
      <c r="C247" s="25">
        <v>0.12271970699776365</v>
      </c>
      <c r="D247" s="24">
        <v>431</v>
      </c>
      <c r="E247" s="25">
        <v>0.17857808751569293</v>
      </c>
    </row>
    <row r="248" spans="1:5">
      <c r="A248" s="1" t="s">
        <v>225</v>
      </c>
      <c r="B248" s="24">
        <v>517</v>
      </c>
      <c r="C248" s="25">
        <v>6.1598144192081365E-2</v>
      </c>
      <c r="D248" s="24">
        <v>1212</v>
      </c>
      <c r="E248" s="25">
        <v>0.50217318345480233</v>
      </c>
    </row>
    <row r="249" spans="1:5">
      <c r="A249" s="1" t="s">
        <v>226</v>
      </c>
      <c r="B249" s="24">
        <v>291</v>
      </c>
      <c r="C249" s="25">
        <v>3.4671295860533219E-2</v>
      </c>
      <c r="D249" s="24">
        <v>1174</v>
      </c>
      <c r="E249" s="25">
        <v>0.48642847968311714</v>
      </c>
    </row>
    <row r="250" spans="1:5">
      <c r="A250" s="1" t="s">
        <v>227</v>
      </c>
      <c r="B250" s="24">
        <v>3129</v>
      </c>
      <c r="C250" s="25">
        <v>0.372805789510682</v>
      </c>
      <c r="D250" s="24">
        <v>1662</v>
      </c>
      <c r="E250" s="25">
        <v>0.68862362285633782</v>
      </c>
    </row>
    <row r="251" spans="1:5">
      <c r="A251" s="1" t="s">
        <v>228</v>
      </c>
      <c r="B251" s="24">
        <v>2372</v>
      </c>
      <c r="C251" s="25">
        <v>0.28261276213465569</v>
      </c>
      <c r="D251" s="24">
        <v>1683</v>
      </c>
      <c r="E251" s="25">
        <v>0.69732464336174282</v>
      </c>
    </row>
    <row r="252" spans="1:5">
      <c r="A252" s="1" t="s">
        <v>229</v>
      </c>
      <c r="B252" s="24">
        <v>1275</v>
      </c>
      <c r="C252" s="25">
        <v>0.15191031691470741</v>
      </c>
      <c r="D252" s="24">
        <v>894</v>
      </c>
      <c r="E252" s="25">
        <v>0.37041487294438391</v>
      </c>
    </row>
    <row r="253" spans="1:5">
      <c r="A253" s="1" t="s">
        <v>230</v>
      </c>
      <c r="B253" s="24">
        <v>9272</v>
      </c>
      <c r="C253" s="25">
        <v>1.1047156536730722</v>
      </c>
      <c r="D253" s="24">
        <v>2287</v>
      </c>
      <c r="E253" s="25">
        <v>0.94758256646958161</v>
      </c>
    </row>
    <row r="254" spans="1:5">
      <c r="A254" s="1" t="s">
        <v>231</v>
      </c>
      <c r="B254" s="24">
        <v>700</v>
      </c>
      <c r="C254" s="25">
        <v>8.3401742619839375E-2</v>
      </c>
      <c r="D254" s="24">
        <v>1340</v>
      </c>
      <c r="E254" s="25">
        <v>0.55520797510679476</v>
      </c>
    </row>
    <row r="255" spans="1:5">
      <c r="A255" s="1" t="s">
        <v>232</v>
      </c>
      <c r="B255" s="24">
        <v>1687</v>
      </c>
      <c r="C255" s="25">
        <v>0.20099819971381286</v>
      </c>
      <c r="D255" s="24">
        <v>269</v>
      </c>
      <c r="E255" s="25">
        <v>0.11145592933114012</v>
      </c>
    </row>
    <row r="256" spans="1:5">
      <c r="A256" s="1" t="s">
        <v>233</v>
      </c>
      <c r="B256" s="24">
        <v>523</v>
      </c>
      <c r="C256" s="25">
        <v>6.2313016271679983E-2</v>
      </c>
      <c r="D256" s="24">
        <v>1201</v>
      </c>
      <c r="E256" s="25">
        <v>0.49761550604720922</v>
      </c>
    </row>
    <row r="257" spans="1:5">
      <c r="A257" s="5" t="s">
        <v>234</v>
      </c>
      <c r="B257" s="26">
        <v>3859</v>
      </c>
      <c r="C257" s="27">
        <v>0.45978189252851448</v>
      </c>
      <c r="D257" s="28">
        <v>2766</v>
      </c>
      <c r="E257" s="27">
        <v>1.1460487008547717</v>
      </c>
    </row>
    <row r="258" spans="1:5">
      <c r="A258" s="7" t="s">
        <v>396</v>
      </c>
      <c r="B258" s="24"/>
      <c r="C258" s="25"/>
      <c r="D258" s="24"/>
      <c r="E258" s="25"/>
    </row>
    <row r="259" spans="1:5">
      <c r="A259" s="7" t="s">
        <v>394</v>
      </c>
    </row>
  </sheetData>
  <mergeCells count="4">
    <mergeCell ref="A2:E2"/>
    <mergeCell ref="A4:A5"/>
    <mergeCell ref="B4:C4"/>
    <mergeCell ref="D4:E4"/>
  </mergeCells>
  <pageMargins left="1.3779527559055118" right="0.51181102362204722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C10:G21"/>
  <sheetViews>
    <sheetView workbookViewId="0">
      <selection activeCell="M20" sqref="M20"/>
    </sheetView>
  </sheetViews>
  <sheetFormatPr defaultRowHeight="15"/>
  <sheetData>
    <row r="10" spans="3:7" ht="15" customHeight="1">
      <c r="C10" s="289" t="s">
        <v>328</v>
      </c>
      <c r="D10" s="289"/>
      <c r="E10" s="289"/>
      <c r="F10" s="289"/>
      <c r="G10" s="289"/>
    </row>
    <row r="11" spans="3:7" ht="15" customHeight="1">
      <c r="C11" s="289"/>
      <c r="D11" s="289"/>
      <c r="E11" s="289"/>
      <c r="F11" s="289"/>
      <c r="G11" s="289"/>
    </row>
    <row r="12" spans="3:7" ht="15" customHeight="1">
      <c r="C12" s="289"/>
      <c r="D12" s="289"/>
      <c r="E12" s="289"/>
      <c r="F12" s="289"/>
      <c r="G12" s="289"/>
    </row>
    <row r="13" spans="3:7" ht="15" customHeight="1">
      <c r="C13" s="289"/>
      <c r="D13" s="289"/>
      <c r="E13" s="289"/>
      <c r="F13" s="289"/>
      <c r="G13" s="289"/>
    </row>
    <row r="14" spans="3:7" ht="15" customHeight="1">
      <c r="C14" s="289"/>
      <c r="D14" s="289"/>
      <c r="E14" s="289"/>
      <c r="F14" s="289"/>
      <c r="G14" s="289"/>
    </row>
    <row r="15" spans="3:7" ht="15" customHeight="1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honeticPr fontId="31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workbookViewId="0">
      <pane ySplit="6" topLeftCell="A7" activePane="bottomLeft" state="frozen"/>
      <selection activeCell="C10" sqref="C10:G21"/>
      <selection pane="bottomLeft" sqref="A1:E1048576"/>
    </sheetView>
  </sheetViews>
  <sheetFormatPr defaultColWidth="10.42578125" defaultRowHeight="12.75"/>
  <cols>
    <col min="1" max="1" width="31.140625" style="49" customWidth="1"/>
    <col min="2" max="2" width="16.5703125" style="49" customWidth="1"/>
    <col min="3" max="3" width="8.5703125" style="49" customWidth="1"/>
    <col min="4" max="4" width="14.7109375" style="49" customWidth="1"/>
    <col min="5" max="5" width="11.5703125" style="49" customWidth="1"/>
    <col min="6" max="6" width="11.28515625" style="53" bestFit="1" customWidth="1"/>
    <col min="7" max="16384" width="10.42578125" style="49"/>
  </cols>
  <sheetData>
    <row r="1" spans="1:6">
      <c r="A1" s="53"/>
    </row>
    <row r="2" spans="1:6" ht="12.75" customHeight="1">
      <c r="A2" s="330" t="s">
        <v>264</v>
      </c>
      <c r="B2" s="330"/>
      <c r="C2" s="330"/>
      <c r="D2" s="330"/>
      <c r="E2" s="330"/>
    </row>
    <row r="3" spans="1:6">
      <c r="A3" s="330"/>
      <c r="B3" s="330"/>
      <c r="C3" s="330"/>
      <c r="D3" s="330"/>
      <c r="E3" s="330"/>
    </row>
    <row r="4" spans="1:6" ht="9" customHeight="1">
      <c r="A4" s="331"/>
      <c r="B4" s="331"/>
      <c r="C4" s="331"/>
      <c r="D4" s="331"/>
      <c r="E4" s="331"/>
    </row>
    <row r="5" spans="1:6" ht="25.5" customHeight="1">
      <c r="A5" s="332" t="s">
        <v>0</v>
      </c>
      <c r="B5" s="334" t="s">
        <v>262</v>
      </c>
      <c r="C5" s="334" t="s">
        <v>261</v>
      </c>
      <c r="D5" s="334" t="s">
        <v>260</v>
      </c>
      <c r="E5" s="336" t="s">
        <v>259</v>
      </c>
    </row>
    <row r="6" spans="1:6" ht="51" customHeight="1">
      <c r="A6" s="333"/>
      <c r="B6" s="335"/>
      <c r="C6" s="335"/>
      <c r="D6" s="335"/>
      <c r="E6" s="337"/>
    </row>
    <row r="7" spans="1:6" ht="24" customHeight="1">
      <c r="A7" s="46" t="s">
        <v>258</v>
      </c>
      <c r="B7" s="249">
        <v>2197038</v>
      </c>
      <c r="C7" s="250">
        <v>78.0850618432234</v>
      </c>
      <c r="D7" s="249">
        <v>616609</v>
      </c>
      <c r="E7" s="250">
        <v>21.9149381567766</v>
      </c>
      <c r="F7" s="142"/>
    </row>
    <row r="8" spans="1:6" ht="12.75" customHeight="1">
      <c r="A8" s="48"/>
      <c r="B8" s="54"/>
      <c r="C8" s="55"/>
      <c r="D8" s="55"/>
      <c r="E8" s="55"/>
    </row>
    <row r="9" spans="1:6" ht="27.75" customHeight="1">
      <c r="A9" s="50" t="s">
        <v>1</v>
      </c>
      <c r="B9" s="47">
        <v>784571</v>
      </c>
      <c r="C9" s="144">
        <v>86.817158254076276</v>
      </c>
      <c r="D9" s="47">
        <v>119134</v>
      </c>
      <c r="E9" s="144">
        <v>13.182841745923724</v>
      </c>
      <c r="F9" s="142"/>
    </row>
    <row r="10" spans="1:6">
      <c r="A10" s="1" t="s">
        <v>2</v>
      </c>
      <c r="B10" s="54">
        <v>9328</v>
      </c>
      <c r="C10" s="59">
        <v>73.733301715279424</v>
      </c>
      <c r="D10" s="54">
        <v>3323</v>
      </c>
      <c r="E10" s="59">
        <v>26.266698284720576</v>
      </c>
    </row>
    <row r="11" spans="1:6">
      <c r="A11" s="1" t="s">
        <v>3</v>
      </c>
      <c r="B11" s="54">
        <v>62572</v>
      </c>
      <c r="C11" s="59">
        <v>84.509933685390521</v>
      </c>
      <c r="D11" s="54">
        <v>11469</v>
      </c>
      <c r="E11" s="59">
        <v>15.490066314609479</v>
      </c>
    </row>
    <row r="12" spans="1:6">
      <c r="A12" s="1" t="s">
        <v>4</v>
      </c>
      <c r="B12" s="54">
        <v>10762</v>
      </c>
      <c r="C12" s="59">
        <v>76.142634781378234</v>
      </c>
      <c r="D12" s="54">
        <v>3372</v>
      </c>
      <c r="E12" s="59">
        <v>23.857365218621766</v>
      </c>
    </row>
    <row r="13" spans="1:6">
      <c r="A13" s="1" t="s">
        <v>5</v>
      </c>
      <c r="B13" s="54">
        <v>39018</v>
      </c>
      <c r="C13" s="59">
        <v>89.298301826337706</v>
      </c>
      <c r="D13" s="54">
        <v>4676</v>
      </c>
      <c r="E13" s="59">
        <v>10.701698173662294</v>
      </c>
    </row>
    <row r="14" spans="1:6">
      <c r="A14" s="1" t="s">
        <v>6</v>
      </c>
      <c r="B14" s="54">
        <v>11580</v>
      </c>
      <c r="C14" s="59">
        <v>76.826112917136598</v>
      </c>
      <c r="D14" s="54">
        <v>3493</v>
      </c>
      <c r="E14" s="59">
        <v>23.173887082863402</v>
      </c>
    </row>
    <row r="15" spans="1:6">
      <c r="A15" s="1" t="s">
        <v>7</v>
      </c>
      <c r="B15" s="54">
        <v>7682</v>
      </c>
      <c r="C15" s="59">
        <v>66.951368310963915</v>
      </c>
      <c r="D15" s="54">
        <v>3792</v>
      </c>
      <c r="E15" s="59">
        <v>33.048631689036085</v>
      </c>
    </row>
    <row r="16" spans="1:6">
      <c r="A16" s="1" t="s">
        <v>8</v>
      </c>
      <c r="B16" s="54">
        <v>517665</v>
      </c>
      <c r="C16" s="59">
        <v>91.889008607300141</v>
      </c>
      <c r="D16" s="54">
        <v>45694</v>
      </c>
      <c r="E16" s="59">
        <v>8.1109913926998587</v>
      </c>
    </row>
    <row r="17" spans="1:6">
      <c r="A17" s="1" t="s">
        <v>9</v>
      </c>
      <c r="B17" s="54">
        <v>6151</v>
      </c>
      <c r="C17" s="59">
        <v>74.67524584193275</v>
      </c>
      <c r="D17" s="54">
        <v>2086</v>
      </c>
      <c r="E17" s="59">
        <v>25.32475415806725</v>
      </c>
    </row>
    <row r="18" spans="1:6">
      <c r="A18" s="1" t="s">
        <v>10</v>
      </c>
      <c r="B18" s="54">
        <v>10150</v>
      </c>
      <c r="C18" s="59">
        <v>64.456721915285456</v>
      </c>
      <c r="D18" s="54">
        <v>5597</v>
      </c>
      <c r="E18" s="59">
        <v>35.543278084714544</v>
      </c>
    </row>
    <row r="19" spans="1:6">
      <c r="A19" s="1" t="s">
        <v>11</v>
      </c>
      <c r="B19" s="54">
        <v>8445</v>
      </c>
      <c r="C19" s="59">
        <v>72.408471233816343</v>
      </c>
      <c r="D19" s="54">
        <v>3218</v>
      </c>
      <c r="E19" s="59">
        <v>27.591528766183657</v>
      </c>
    </row>
    <row r="20" spans="1:6">
      <c r="A20" s="1" t="s">
        <v>12</v>
      </c>
      <c r="B20" s="54">
        <v>2005</v>
      </c>
      <c r="C20" s="59">
        <v>66.368752068851379</v>
      </c>
      <c r="D20" s="54">
        <v>1016</v>
      </c>
      <c r="E20" s="59">
        <v>33.631247931148621</v>
      </c>
    </row>
    <row r="21" spans="1:6">
      <c r="A21" s="1" t="s">
        <v>13</v>
      </c>
      <c r="B21" s="54">
        <v>69980</v>
      </c>
      <c r="C21" s="59">
        <v>79.372100672587251</v>
      </c>
      <c r="D21" s="54">
        <v>18187</v>
      </c>
      <c r="E21" s="59">
        <v>20.627899327412749</v>
      </c>
    </row>
    <row r="22" spans="1:6">
      <c r="A22" s="1" t="s">
        <v>14</v>
      </c>
      <c r="B22" s="54">
        <v>25580</v>
      </c>
      <c r="C22" s="59">
        <v>69.196851245705631</v>
      </c>
      <c r="D22" s="54">
        <v>11387</v>
      </c>
      <c r="E22" s="59">
        <v>30.803148754294369</v>
      </c>
    </row>
    <row r="23" spans="1:6">
      <c r="A23" s="1" t="s">
        <v>15</v>
      </c>
      <c r="B23" s="54">
        <v>3653</v>
      </c>
      <c r="C23" s="59">
        <v>66.697096950885523</v>
      </c>
      <c r="D23" s="54">
        <v>1824</v>
      </c>
      <c r="E23" s="59">
        <v>33.302903049114477</v>
      </c>
    </row>
    <row r="24" spans="1:6">
      <c r="A24" s="1"/>
    </row>
    <row r="25" spans="1:6" ht="22.5" customHeight="1">
      <c r="A25" s="50" t="s">
        <v>16</v>
      </c>
      <c r="B25" s="23">
        <v>144279</v>
      </c>
      <c r="C25" s="143">
        <v>67.76939083218646</v>
      </c>
      <c r="D25" s="23">
        <v>68618</v>
      </c>
      <c r="E25" s="144">
        <v>32.23060916781354</v>
      </c>
      <c r="F25" s="142"/>
    </row>
    <row r="26" spans="1:6">
      <c r="A26" s="1" t="s">
        <v>17</v>
      </c>
      <c r="B26" s="54">
        <v>6283</v>
      </c>
      <c r="C26" s="59">
        <v>64.713152744875885</v>
      </c>
      <c r="D26" s="54">
        <v>3426</v>
      </c>
      <c r="E26" s="59">
        <v>35.286847255124115</v>
      </c>
    </row>
    <row r="27" spans="1:6">
      <c r="A27" s="1" t="s">
        <v>18</v>
      </c>
      <c r="B27" s="54">
        <v>7817</v>
      </c>
      <c r="C27" s="59">
        <v>61.401303903856729</v>
      </c>
      <c r="D27" s="54">
        <v>4914</v>
      </c>
      <c r="E27" s="59">
        <v>38.598696096143271</v>
      </c>
    </row>
    <row r="28" spans="1:6">
      <c r="A28" s="1" t="s">
        <v>19</v>
      </c>
      <c r="B28" s="54">
        <v>7980</v>
      </c>
      <c r="C28" s="59">
        <v>60.459125691340255</v>
      </c>
      <c r="D28" s="54">
        <v>5219</v>
      </c>
      <c r="E28" s="59">
        <v>39.540874308659745</v>
      </c>
    </row>
    <row r="29" spans="1:6">
      <c r="A29" s="1" t="s">
        <v>20</v>
      </c>
      <c r="B29" s="54">
        <v>10195</v>
      </c>
      <c r="C29" s="59">
        <v>64.574360273625544</v>
      </c>
      <c r="D29" s="54">
        <v>5593</v>
      </c>
      <c r="E29" s="59">
        <v>35.425639726374456</v>
      </c>
    </row>
    <row r="30" spans="1:6">
      <c r="A30" s="1" t="s">
        <v>21</v>
      </c>
      <c r="B30" s="54">
        <v>8465</v>
      </c>
      <c r="C30" s="59">
        <v>65.921657191807498</v>
      </c>
      <c r="D30" s="54">
        <v>4376</v>
      </c>
      <c r="E30" s="59">
        <v>34.078342808192502</v>
      </c>
    </row>
    <row r="31" spans="1:6">
      <c r="A31" s="1" t="s">
        <v>22</v>
      </c>
      <c r="B31" s="54">
        <v>2430</v>
      </c>
      <c r="C31" s="59">
        <v>67.443796835970033</v>
      </c>
      <c r="D31" s="54">
        <v>1173</v>
      </c>
      <c r="E31" s="59">
        <v>32.556203164029967</v>
      </c>
    </row>
    <row r="32" spans="1:6">
      <c r="A32" s="1" t="s">
        <v>23</v>
      </c>
      <c r="B32" s="54">
        <v>7355</v>
      </c>
      <c r="C32" s="59">
        <v>61.159155163811739</v>
      </c>
      <c r="D32" s="54">
        <v>4671</v>
      </c>
      <c r="E32" s="59">
        <v>38.840844836188261</v>
      </c>
    </row>
    <row r="33" spans="1:5">
      <c r="A33" s="1" t="s">
        <v>24</v>
      </c>
      <c r="B33" s="54">
        <v>3527</v>
      </c>
      <c r="C33" s="59">
        <v>65.839089042374468</v>
      </c>
      <c r="D33" s="54">
        <v>1830</v>
      </c>
      <c r="E33" s="59">
        <v>34.160910957625532</v>
      </c>
    </row>
    <row r="34" spans="1:5">
      <c r="A34" s="1" t="s">
        <v>25</v>
      </c>
      <c r="B34" s="54">
        <v>5374</v>
      </c>
      <c r="C34" s="59">
        <v>69.243654168277274</v>
      </c>
      <c r="D34" s="54">
        <v>2387</v>
      </c>
      <c r="E34" s="59">
        <v>30.756345831722726</v>
      </c>
    </row>
    <row r="35" spans="1:5">
      <c r="A35" s="1" t="s">
        <v>26</v>
      </c>
      <c r="B35" s="54">
        <v>2961</v>
      </c>
      <c r="C35" s="59">
        <v>58.937101910828027</v>
      </c>
      <c r="D35" s="54">
        <v>2063</v>
      </c>
      <c r="E35" s="59">
        <v>41.062898089171973</v>
      </c>
    </row>
    <row r="36" spans="1:5">
      <c r="A36" s="1" t="s">
        <v>27</v>
      </c>
      <c r="B36" s="54">
        <v>3233</v>
      </c>
      <c r="C36" s="59">
        <v>65.64467005076142</v>
      </c>
      <c r="D36" s="54">
        <v>1692</v>
      </c>
      <c r="E36" s="59">
        <v>34.35532994923858</v>
      </c>
    </row>
    <row r="37" spans="1:5">
      <c r="A37" s="1" t="s">
        <v>28</v>
      </c>
      <c r="B37" s="54">
        <v>4492</v>
      </c>
      <c r="C37" s="59">
        <v>60.678103471565578</v>
      </c>
      <c r="D37" s="54">
        <v>2911</v>
      </c>
      <c r="E37" s="59">
        <v>39.321896528434422</v>
      </c>
    </row>
    <row r="38" spans="1:5">
      <c r="A38" s="1" t="s">
        <v>29</v>
      </c>
      <c r="B38" s="54">
        <v>1848</v>
      </c>
      <c r="C38" s="59">
        <v>69.421487603305792</v>
      </c>
      <c r="D38" s="54">
        <v>814</v>
      </c>
      <c r="E38" s="59">
        <v>30.578512396694208</v>
      </c>
    </row>
    <row r="39" spans="1:5">
      <c r="A39" s="1" t="s">
        <v>30</v>
      </c>
      <c r="B39" s="54">
        <v>33307</v>
      </c>
      <c r="C39" s="59">
        <v>79.754322111010012</v>
      </c>
      <c r="D39" s="54">
        <v>8455</v>
      </c>
      <c r="E39" s="59">
        <v>20.245677888989988</v>
      </c>
    </row>
    <row r="40" spans="1:5">
      <c r="A40" s="1" t="s">
        <v>31</v>
      </c>
      <c r="B40" s="54">
        <v>1918</v>
      </c>
      <c r="C40" s="59">
        <v>65.888010992785979</v>
      </c>
      <c r="D40" s="54">
        <v>993</v>
      </c>
      <c r="E40" s="59">
        <v>34.111989007214021</v>
      </c>
    </row>
    <row r="41" spans="1:5">
      <c r="A41" s="1" t="s">
        <v>32</v>
      </c>
      <c r="B41" s="54">
        <v>4543</v>
      </c>
      <c r="C41" s="59">
        <v>64.761225944404842</v>
      </c>
      <c r="D41" s="54">
        <v>2472</v>
      </c>
      <c r="E41" s="59">
        <v>35.238774055595158</v>
      </c>
    </row>
    <row r="42" spans="1:5">
      <c r="A42" s="1" t="s">
        <v>33</v>
      </c>
      <c r="B42" s="54">
        <v>3127</v>
      </c>
      <c r="C42" s="59">
        <v>63.829352929169211</v>
      </c>
      <c r="D42" s="54">
        <v>1772</v>
      </c>
      <c r="E42" s="59">
        <v>36.170647070830789</v>
      </c>
    </row>
    <row r="43" spans="1:5">
      <c r="A43" s="1" t="s">
        <v>34</v>
      </c>
      <c r="B43" s="54">
        <v>2498</v>
      </c>
      <c r="C43" s="59">
        <v>66.773589949211441</v>
      </c>
      <c r="D43" s="54">
        <v>1243</v>
      </c>
      <c r="E43" s="59">
        <v>33.226410050788559</v>
      </c>
    </row>
    <row r="44" spans="1:5">
      <c r="A44" s="1" t="s">
        <v>35</v>
      </c>
      <c r="B44" s="54">
        <v>5329</v>
      </c>
      <c r="C44" s="59">
        <v>70.099973691133911</v>
      </c>
      <c r="D44" s="54">
        <v>2273</v>
      </c>
      <c r="E44" s="59">
        <v>29.900026308866089</v>
      </c>
    </row>
    <row r="45" spans="1:5">
      <c r="A45" s="1" t="s">
        <v>36</v>
      </c>
      <c r="B45" s="54">
        <v>1602</v>
      </c>
      <c r="C45" s="59">
        <v>68.520102651839181</v>
      </c>
      <c r="D45" s="54">
        <v>736</v>
      </c>
      <c r="E45" s="59">
        <v>31.479897348160819</v>
      </c>
    </row>
    <row r="46" spans="1:5">
      <c r="A46" s="1" t="s">
        <v>37</v>
      </c>
      <c r="B46" s="54">
        <v>1597</v>
      </c>
      <c r="C46" s="59">
        <v>68.189581554227146</v>
      </c>
      <c r="D46" s="54">
        <v>745</v>
      </c>
      <c r="E46" s="59">
        <v>31.810418445772854</v>
      </c>
    </row>
    <row r="47" spans="1:5">
      <c r="A47" s="1" t="s">
        <v>38</v>
      </c>
      <c r="B47" s="54">
        <v>2600</v>
      </c>
      <c r="C47" s="59">
        <v>58.79692446856626</v>
      </c>
      <c r="D47" s="54">
        <v>1822</v>
      </c>
      <c r="E47" s="59">
        <v>41.20307553143374</v>
      </c>
    </row>
    <row r="48" spans="1:5">
      <c r="A48" s="1" t="s">
        <v>39</v>
      </c>
      <c r="B48" s="54">
        <v>2318</v>
      </c>
      <c r="C48" s="59">
        <v>71.565297931460321</v>
      </c>
      <c r="D48" s="54">
        <v>921</v>
      </c>
      <c r="E48" s="59">
        <v>28.434702068539679</v>
      </c>
    </row>
    <row r="49" spans="1:6">
      <c r="A49" s="1" t="s">
        <v>40</v>
      </c>
      <c r="B49" s="54">
        <v>13480</v>
      </c>
      <c r="C49" s="59">
        <v>68.786038679389705</v>
      </c>
      <c r="D49" s="54">
        <v>6117</v>
      </c>
      <c r="E49" s="59">
        <v>31.213961320610295</v>
      </c>
    </row>
    <row r="50" spans="1:6">
      <c r="A50" s="1"/>
    </row>
    <row r="51" spans="1:6" ht="24">
      <c r="A51" s="50" t="s">
        <v>41</v>
      </c>
      <c r="B51" s="23">
        <v>499538</v>
      </c>
      <c r="C51" s="144">
        <v>79.798657503698095</v>
      </c>
      <c r="D51" s="23">
        <v>126460</v>
      </c>
      <c r="E51" s="144">
        <v>20.201342496301905</v>
      </c>
      <c r="F51" s="142"/>
    </row>
    <row r="52" spans="1:6">
      <c r="A52" s="2" t="s">
        <v>42</v>
      </c>
      <c r="B52" s="54">
        <v>13545</v>
      </c>
      <c r="C52" s="59">
        <v>65.302285218397444</v>
      </c>
      <c r="D52" s="54">
        <v>7197</v>
      </c>
      <c r="E52" s="59">
        <v>34.697714781602556</v>
      </c>
    </row>
    <row r="53" spans="1:6">
      <c r="A53" s="2" t="s">
        <v>43</v>
      </c>
      <c r="B53" s="54">
        <v>10181</v>
      </c>
      <c r="C53" s="59">
        <v>71.460658384221247</v>
      </c>
      <c r="D53" s="54">
        <v>4066</v>
      </c>
      <c r="E53" s="59">
        <v>28.539341615778753</v>
      </c>
    </row>
    <row r="54" spans="1:6">
      <c r="A54" s="2" t="s">
        <v>44</v>
      </c>
      <c r="B54" s="54">
        <v>2676</v>
      </c>
      <c r="C54" s="59">
        <v>69.398340248962654</v>
      </c>
      <c r="D54" s="54">
        <v>1180</v>
      </c>
      <c r="E54" s="59">
        <v>30.601659751037346</v>
      </c>
    </row>
    <row r="55" spans="1:6">
      <c r="A55" s="2" t="s">
        <v>45</v>
      </c>
      <c r="B55" s="54">
        <v>1137</v>
      </c>
      <c r="C55" s="59">
        <v>67.317939609236234</v>
      </c>
      <c r="D55" s="54">
        <v>552</v>
      </c>
      <c r="E55" s="59">
        <v>32.682060390763766</v>
      </c>
    </row>
    <row r="56" spans="1:6">
      <c r="A56" s="2" t="s">
        <v>46</v>
      </c>
      <c r="B56" s="54">
        <v>5807</v>
      </c>
      <c r="C56" s="59">
        <v>61.482265749073584</v>
      </c>
      <c r="D56" s="54">
        <v>3638</v>
      </c>
      <c r="E56" s="59">
        <v>38.517734250926416</v>
      </c>
    </row>
    <row r="57" spans="1:6">
      <c r="A57" s="2" t="s">
        <v>47</v>
      </c>
      <c r="B57" s="54">
        <v>12248</v>
      </c>
      <c r="C57" s="59">
        <v>70.040601589752384</v>
      </c>
      <c r="D57" s="54">
        <v>5239</v>
      </c>
      <c r="E57" s="59">
        <v>29.959398410247616</v>
      </c>
    </row>
    <row r="58" spans="1:6">
      <c r="A58" s="2" t="s">
        <v>48</v>
      </c>
      <c r="B58" s="54">
        <v>3523</v>
      </c>
      <c r="C58" s="59">
        <v>73.34998958983968</v>
      </c>
      <c r="D58" s="54">
        <v>1280</v>
      </c>
      <c r="E58" s="59">
        <v>26.65001041016032</v>
      </c>
    </row>
    <row r="59" spans="1:6">
      <c r="A59" s="2" t="s">
        <v>49</v>
      </c>
      <c r="B59" s="54">
        <v>8698</v>
      </c>
      <c r="C59" s="59">
        <v>64.267770060588148</v>
      </c>
      <c r="D59" s="54">
        <v>4836</v>
      </c>
      <c r="E59" s="59">
        <v>35.732229939411852</v>
      </c>
    </row>
    <row r="60" spans="1:6">
      <c r="A60" s="2" t="s">
        <v>50</v>
      </c>
      <c r="B60" s="54">
        <v>1879</v>
      </c>
      <c r="C60" s="59">
        <v>73.744113029827318</v>
      </c>
      <c r="D60" s="54">
        <v>669</v>
      </c>
      <c r="E60" s="59">
        <v>26.255886970172682</v>
      </c>
    </row>
    <row r="61" spans="1:6">
      <c r="A61" s="2" t="s">
        <v>51</v>
      </c>
      <c r="B61" s="54">
        <v>4208</v>
      </c>
      <c r="C61" s="59">
        <v>69.199144877487257</v>
      </c>
      <c r="D61" s="54">
        <v>1873</v>
      </c>
      <c r="E61" s="59">
        <v>30.800855122512743</v>
      </c>
    </row>
    <row r="62" spans="1:6">
      <c r="A62" s="2" t="s">
        <v>52</v>
      </c>
      <c r="B62" s="54">
        <v>3194</v>
      </c>
      <c r="C62" s="59">
        <v>76.393207366658686</v>
      </c>
      <c r="D62" s="54">
        <v>987</v>
      </c>
      <c r="E62" s="59">
        <v>23.606792633341314</v>
      </c>
    </row>
    <row r="63" spans="1:6">
      <c r="A63" s="2" t="s">
        <v>53</v>
      </c>
      <c r="B63" s="54">
        <v>3945</v>
      </c>
      <c r="C63" s="59">
        <v>83.989780711092195</v>
      </c>
      <c r="D63" s="54">
        <v>752</v>
      </c>
      <c r="E63" s="59">
        <v>16.010219288907805</v>
      </c>
    </row>
    <row r="64" spans="1:6">
      <c r="A64" s="2" t="s">
        <v>54</v>
      </c>
      <c r="B64" s="54">
        <v>9462</v>
      </c>
      <c r="C64" s="59">
        <v>75.920725347027201</v>
      </c>
      <c r="D64" s="54">
        <v>3001</v>
      </c>
      <c r="E64" s="59">
        <v>24.079274652972799</v>
      </c>
    </row>
    <row r="65" spans="1:5">
      <c r="A65" s="2" t="s">
        <v>55</v>
      </c>
      <c r="B65" s="54">
        <v>3093</v>
      </c>
      <c r="C65" s="59">
        <v>81.955484896661375</v>
      </c>
      <c r="D65" s="54">
        <v>681</v>
      </c>
      <c r="E65" s="59">
        <v>18.044515103338625</v>
      </c>
    </row>
    <row r="66" spans="1:5">
      <c r="A66" s="2" t="s">
        <v>56</v>
      </c>
      <c r="B66" s="54">
        <v>259420</v>
      </c>
      <c r="C66" s="59">
        <v>88.324617312196978</v>
      </c>
      <c r="D66" s="54">
        <v>34292</v>
      </c>
      <c r="E66" s="59">
        <v>11.675382687803022</v>
      </c>
    </row>
    <row r="67" spans="1:5">
      <c r="A67" s="2" t="s">
        <v>57</v>
      </c>
      <c r="B67" s="54">
        <v>2578</v>
      </c>
      <c r="C67" s="59">
        <v>77.557160048134776</v>
      </c>
      <c r="D67" s="54">
        <v>746</v>
      </c>
      <c r="E67" s="59">
        <v>22.442839951865224</v>
      </c>
    </row>
    <row r="68" spans="1:5">
      <c r="A68" s="2" t="s">
        <v>58</v>
      </c>
      <c r="B68" s="54">
        <v>16880</v>
      </c>
      <c r="C68" s="59">
        <v>73.960478464706654</v>
      </c>
      <c r="D68" s="54">
        <v>5943</v>
      </c>
      <c r="E68" s="59">
        <v>26.039521535293346</v>
      </c>
    </row>
    <row r="69" spans="1:5">
      <c r="A69" s="2" t="s">
        <v>59</v>
      </c>
      <c r="B69" s="54">
        <v>5560</v>
      </c>
      <c r="C69" s="59">
        <v>67.763558805606337</v>
      </c>
      <c r="D69" s="54">
        <v>2645</v>
      </c>
      <c r="E69" s="59">
        <v>32.236441194393663</v>
      </c>
    </row>
    <row r="70" spans="1:5">
      <c r="A70" s="2" t="s">
        <v>60</v>
      </c>
      <c r="B70" s="54">
        <v>4032</v>
      </c>
      <c r="C70" s="59">
        <v>67.166416791604206</v>
      </c>
      <c r="D70" s="54">
        <v>1971</v>
      </c>
      <c r="E70" s="59">
        <v>32.833583208395794</v>
      </c>
    </row>
    <row r="71" spans="1:5">
      <c r="A71" s="2" t="s">
        <v>61</v>
      </c>
      <c r="B71" s="54">
        <v>8717</v>
      </c>
      <c r="C71" s="59">
        <v>73.985740960787638</v>
      </c>
      <c r="D71" s="54">
        <v>3065</v>
      </c>
      <c r="E71" s="59">
        <v>26.014259039212362</v>
      </c>
    </row>
    <row r="72" spans="1:5">
      <c r="A72" s="2" t="s">
        <v>62</v>
      </c>
      <c r="B72" s="54">
        <v>14948</v>
      </c>
      <c r="C72" s="59">
        <v>78.744139493230776</v>
      </c>
      <c r="D72" s="54">
        <v>4035</v>
      </c>
      <c r="E72" s="59">
        <v>21.255860506769224</v>
      </c>
    </row>
    <row r="73" spans="1:5">
      <c r="A73" s="2" t="s">
        <v>63</v>
      </c>
      <c r="B73" s="54">
        <v>3924</v>
      </c>
      <c r="C73" s="59">
        <v>76.865817825661125</v>
      </c>
      <c r="D73" s="54">
        <v>1181</v>
      </c>
      <c r="E73" s="59">
        <v>23.134182174338875</v>
      </c>
    </row>
    <row r="74" spans="1:5">
      <c r="A74" s="2" t="s">
        <v>64</v>
      </c>
      <c r="B74" s="54">
        <v>6511</v>
      </c>
      <c r="C74" s="59">
        <v>69.236495108464482</v>
      </c>
      <c r="D74" s="54">
        <v>2893</v>
      </c>
      <c r="E74" s="59">
        <v>30.763504891535518</v>
      </c>
    </row>
    <row r="75" spans="1:5">
      <c r="A75" s="2" t="s">
        <v>65</v>
      </c>
      <c r="B75" s="54">
        <v>2099</v>
      </c>
      <c r="C75" s="59">
        <v>68.39361355490388</v>
      </c>
      <c r="D75" s="54">
        <v>970</v>
      </c>
      <c r="E75" s="59">
        <v>31.60638644509612</v>
      </c>
    </row>
    <row r="76" spans="1:5">
      <c r="A76" s="2" t="s">
        <v>66</v>
      </c>
      <c r="B76" s="54">
        <v>2717</v>
      </c>
      <c r="C76" s="59">
        <v>74.724972497249723</v>
      </c>
      <c r="D76" s="54">
        <v>919</v>
      </c>
      <c r="E76" s="59">
        <v>25.275027502750277</v>
      </c>
    </row>
    <row r="77" spans="1:5">
      <c r="A77" s="2" t="s">
        <v>67</v>
      </c>
      <c r="B77" s="54">
        <v>4596</v>
      </c>
      <c r="C77" s="59">
        <v>61.329063250600477</v>
      </c>
      <c r="D77" s="54">
        <v>2898</v>
      </c>
      <c r="E77" s="59">
        <v>38.670936749399523</v>
      </c>
    </row>
    <row r="78" spans="1:5">
      <c r="A78" s="2" t="s">
        <v>68</v>
      </c>
      <c r="B78" s="54">
        <v>2202</v>
      </c>
      <c r="C78" s="59">
        <v>80.629805931893088</v>
      </c>
      <c r="D78" s="54">
        <v>529</v>
      </c>
      <c r="E78" s="59">
        <v>19.370194068106912</v>
      </c>
    </row>
    <row r="79" spans="1:5">
      <c r="A79" s="2" t="s">
        <v>69</v>
      </c>
      <c r="B79" s="54">
        <v>9144</v>
      </c>
      <c r="C79" s="59">
        <v>74.846525333551611</v>
      </c>
      <c r="D79" s="54">
        <v>3073</v>
      </c>
      <c r="E79" s="59">
        <v>25.153474666448389</v>
      </c>
    </row>
    <row r="80" spans="1:5">
      <c r="A80" s="2" t="s">
        <v>70</v>
      </c>
      <c r="B80" s="54">
        <v>7367</v>
      </c>
      <c r="C80" s="59">
        <v>78.405704555129844</v>
      </c>
      <c r="D80" s="54">
        <v>2029</v>
      </c>
      <c r="E80" s="59">
        <v>21.594295444870156</v>
      </c>
    </row>
    <row r="81" spans="1:6">
      <c r="A81" s="2" t="s">
        <v>71</v>
      </c>
      <c r="B81" s="54">
        <v>23257</v>
      </c>
      <c r="C81" s="59">
        <v>77.443308581132825</v>
      </c>
      <c r="D81" s="54">
        <v>6774</v>
      </c>
      <c r="E81" s="59">
        <v>22.556691418867175</v>
      </c>
    </row>
    <row r="82" spans="1:6">
      <c r="A82" s="2" t="s">
        <v>72</v>
      </c>
      <c r="B82" s="54">
        <v>8889</v>
      </c>
      <c r="C82" s="59">
        <v>69.30453765788242</v>
      </c>
      <c r="D82" s="54">
        <v>3937</v>
      </c>
      <c r="E82" s="59">
        <v>30.69546234211758</v>
      </c>
    </row>
    <row r="83" spans="1:6">
      <c r="A83" s="2" t="s">
        <v>73</v>
      </c>
      <c r="B83" s="54">
        <v>930</v>
      </c>
      <c r="C83" s="59">
        <v>75.364667747163693</v>
      </c>
      <c r="D83" s="54">
        <v>304</v>
      </c>
      <c r="E83" s="59">
        <v>24.635332252836307</v>
      </c>
    </row>
    <row r="84" spans="1:6">
      <c r="A84" s="2" t="s">
        <v>74</v>
      </c>
      <c r="B84" s="54">
        <v>3002</v>
      </c>
      <c r="C84" s="59">
        <v>64.392964392964387</v>
      </c>
      <c r="D84" s="54">
        <v>1660</v>
      </c>
      <c r="E84" s="59">
        <v>35.607035607035613</v>
      </c>
    </row>
    <row r="85" spans="1:6">
      <c r="A85" s="2" t="s">
        <v>75</v>
      </c>
      <c r="B85" s="54">
        <v>1395</v>
      </c>
      <c r="C85" s="59">
        <v>76.187875477880937</v>
      </c>
      <c r="D85" s="54">
        <v>436</v>
      </c>
      <c r="E85" s="59">
        <v>23.812124522119063</v>
      </c>
    </row>
    <row r="86" spans="1:6">
      <c r="A86" s="2" t="s">
        <v>76</v>
      </c>
      <c r="B86" s="54">
        <v>6000</v>
      </c>
      <c r="C86" s="59">
        <v>73.982737361282375</v>
      </c>
      <c r="D86" s="54">
        <v>2110</v>
      </c>
      <c r="E86" s="59">
        <v>26.017262638717625</v>
      </c>
    </row>
    <row r="87" spans="1:6">
      <c r="A87" s="2" t="s">
        <v>77</v>
      </c>
      <c r="B87" s="54">
        <v>8058</v>
      </c>
      <c r="C87" s="59">
        <v>79.916691460874745</v>
      </c>
      <c r="D87" s="54">
        <v>2025</v>
      </c>
      <c r="E87" s="59">
        <v>20.083308539125255</v>
      </c>
    </row>
    <row r="88" spans="1:6">
      <c r="A88" s="2" t="s">
        <v>78</v>
      </c>
      <c r="B88" s="54">
        <v>7861</v>
      </c>
      <c r="C88" s="59">
        <v>71.783398776367463</v>
      </c>
      <c r="D88" s="54">
        <v>3090</v>
      </c>
      <c r="E88" s="59">
        <v>28.216601223632537</v>
      </c>
    </row>
    <row r="89" spans="1:6">
      <c r="A89" s="2" t="s">
        <v>79</v>
      </c>
      <c r="B89" s="54">
        <v>1455</v>
      </c>
      <c r="C89" s="59">
        <v>70.906432748538009</v>
      </c>
      <c r="D89" s="54">
        <v>597</v>
      </c>
      <c r="E89" s="59">
        <v>29.093567251461991</v>
      </c>
    </row>
    <row r="90" spans="1:6">
      <c r="A90" s="2" t="s">
        <v>80</v>
      </c>
      <c r="B90" s="54">
        <v>4400</v>
      </c>
      <c r="C90" s="59">
        <v>64.829821717990271</v>
      </c>
      <c r="D90" s="54">
        <v>2387</v>
      </c>
      <c r="E90" s="59">
        <v>35.170178282009729</v>
      </c>
    </row>
    <row r="91" spans="1:6">
      <c r="A91" s="2"/>
    </row>
    <row r="92" spans="1:6" ht="27" customHeight="1">
      <c r="A92" s="50" t="s">
        <v>81</v>
      </c>
      <c r="B92" s="23">
        <v>55379</v>
      </c>
      <c r="C92" s="144">
        <v>70.5545858760877</v>
      </c>
      <c r="D92" s="23">
        <v>23112</v>
      </c>
      <c r="E92" s="144">
        <v>29.4454141239123</v>
      </c>
      <c r="F92" s="142"/>
    </row>
    <row r="93" spans="1:6">
      <c r="A93" s="51" t="s">
        <v>82</v>
      </c>
      <c r="B93" s="54">
        <v>2215</v>
      </c>
      <c r="C93" s="59">
        <v>71.706053739074136</v>
      </c>
      <c r="D93" s="54">
        <v>874</v>
      </c>
      <c r="E93" s="59">
        <v>28.293946260925864</v>
      </c>
    </row>
    <row r="94" spans="1:6">
      <c r="A94" s="2" t="s">
        <v>83</v>
      </c>
      <c r="B94" s="54">
        <v>6470</v>
      </c>
      <c r="C94" s="59">
        <v>62.785055798156229</v>
      </c>
      <c r="D94" s="54">
        <v>3835</v>
      </c>
      <c r="E94" s="59">
        <v>37.214944201843771</v>
      </c>
    </row>
    <row r="95" spans="1:6">
      <c r="A95" s="2" t="s">
        <v>84</v>
      </c>
      <c r="B95" s="54">
        <v>3575</v>
      </c>
      <c r="C95" s="59">
        <v>72.251414713015365</v>
      </c>
      <c r="D95" s="54">
        <v>1373</v>
      </c>
      <c r="E95" s="59">
        <v>27.748585286984635</v>
      </c>
    </row>
    <row r="96" spans="1:6">
      <c r="A96" s="2" t="s">
        <v>85</v>
      </c>
      <c r="B96" s="54">
        <v>10270</v>
      </c>
      <c r="C96" s="59">
        <v>68.280034572169399</v>
      </c>
      <c r="D96" s="54">
        <v>4771</v>
      </c>
      <c r="E96" s="59">
        <v>31.719965427830601</v>
      </c>
    </row>
    <row r="97" spans="1:6">
      <c r="A97" s="2" t="s">
        <v>86</v>
      </c>
      <c r="B97" s="54">
        <v>2068</v>
      </c>
      <c r="C97" s="59">
        <v>60.344324482054276</v>
      </c>
      <c r="D97" s="54">
        <v>1359</v>
      </c>
      <c r="E97" s="59">
        <v>39.655675517945724</v>
      </c>
    </row>
    <row r="98" spans="1:6">
      <c r="A98" s="2" t="s">
        <v>87</v>
      </c>
      <c r="B98" s="54">
        <v>1604</v>
      </c>
      <c r="C98" s="59">
        <v>70.043668122270745</v>
      </c>
      <c r="D98" s="54">
        <v>686</v>
      </c>
      <c r="E98" s="59">
        <v>29.956331877729255</v>
      </c>
    </row>
    <row r="99" spans="1:6">
      <c r="A99" s="2" t="s">
        <v>88</v>
      </c>
      <c r="B99" s="54">
        <v>5521</v>
      </c>
      <c r="C99" s="59">
        <v>71.376858435681967</v>
      </c>
      <c r="D99" s="54">
        <v>2214</v>
      </c>
      <c r="E99" s="59">
        <v>28.623141564318033</v>
      </c>
    </row>
    <row r="100" spans="1:6">
      <c r="A100" s="2" t="s">
        <v>89</v>
      </c>
      <c r="B100" s="54">
        <v>2484</v>
      </c>
      <c r="C100" s="59">
        <v>75.341219290263865</v>
      </c>
      <c r="D100" s="54">
        <v>813</v>
      </c>
      <c r="E100" s="59">
        <v>24.658780709736135</v>
      </c>
    </row>
    <row r="101" spans="1:6">
      <c r="A101" s="2" t="s">
        <v>90</v>
      </c>
      <c r="B101" s="54">
        <v>4039</v>
      </c>
      <c r="C101" s="59">
        <v>72.241101770702926</v>
      </c>
      <c r="D101" s="54">
        <v>1552</v>
      </c>
      <c r="E101" s="59">
        <v>27.758898229297074</v>
      </c>
    </row>
    <row r="102" spans="1:6">
      <c r="A102" s="2" t="s">
        <v>91</v>
      </c>
      <c r="B102" s="54">
        <v>10059</v>
      </c>
      <c r="C102" s="59">
        <v>75.342670960976704</v>
      </c>
      <c r="D102" s="54">
        <v>3292</v>
      </c>
      <c r="E102" s="59">
        <v>24.657329039023296</v>
      </c>
    </row>
    <row r="103" spans="1:6">
      <c r="A103" s="2" t="s">
        <v>92</v>
      </c>
      <c r="B103" s="54">
        <v>5536</v>
      </c>
      <c r="C103" s="59">
        <v>77.135293298035393</v>
      </c>
      <c r="D103" s="54">
        <v>1641</v>
      </c>
      <c r="E103" s="59">
        <v>22.864706701964607</v>
      </c>
    </row>
    <row r="104" spans="1:6">
      <c r="A104" s="2" t="s">
        <v>93</v>
      </c>
      <c r="B104" s="54">
        <v>1538</v>
      </c>
      <c r="C104" s="59">
        <v>68.660714285714292</v>
      </c>
      <c r="D104" s="54">
        <v>702</v>
      </c>
      <c r="E104" s="59">
        <v>31.339285714285708</v>
      </c>
    </row>
    <row r="105" spans="1:6">
      <c r="A105" s="2"/>
    </row>
    <row r="106" spans="1:6" ht="28.5" customHeight="1">
      <c r="A106" s="50" t="s">
        <v>94</v>
      </c>
      <c r="B106" s="23">
        <v>62209</v>
      </c>
      <c r="C106" s="144">
        <v>75.011153581806994</v>
      </c>
      <c r="D106" s="23">
        <v>20724</v>
      </c>
      <c r="E106" s="144">
        <v>24.988846418193006</v>
      </c>
      <c r="F106" s="142"/>
    </row>
    <row r="107" spans="1:6">
      <c r="A107" s="2" t="s">
        <v>95</v>
      </c>
      <c r="B107" s="54">
        <v>1209</v>
      </c>
      <c r="C107" s="59">
        <v>78.506493506493499</v>
      </c>
      <c r="D107" s="54">
        <v>331</v>
      </c>
      <c r="E107" s="59">
        <v>21.493506493506501</v>
      </c>
    </row>
    <row r="108" spans="1:6">
      <c r="A108" s="2" t="s">
        <v>96</v>
      </c>
      <c r="B108" s="54">
        <v>2950</v>
      </c>
      <c r="C108" s="59">
        <v>70.271557884707008</v>
      </c>
      <c r="D108" s="54">
        <v>1248</v>
      </c>
      <c r="E108" s="59">
        <v>29.728442115292992</v>
      </c>
    </row>
    <row r="109" spans="1:6">
      <c r="A109" s="2" t="s">
        <v>97</v>
      </c>
      <c r="B109" s="54">
        <v>2336</v>
      </c>
      <c r="C109" s="59">
        <v>80.91444405957742</v>
      </c>
      <c r="D109" s="54">
        <v>551</v>
      </c>
      <c r="E109" s="59">
        <v>19.08555594042258</v>
      </c>
    </row>
    <row r="110" spans="1:6">
      <c r="A110" s="2" t="s">
        <v>98</v>
      </c>
      <c r="B110" s="54">
        <v>2481</v>
      </c>
      <c r="C110" s="59">
        <v>71.457373271889395</v>
      </c>
      <c r="D110" s="54">
        <v>991</v>
      </c>
      <c r="E110" s="59">
        <v>28.542626728110605</v>
      </c>
    </row>
    <row r="111" spans="1:6">
      <c r="A111" s="2" t="s">
        <v>99</v>
      </c>
      <c r="B111" s="54">
        <v>1122</v>
      </c>
      <c r="C111" s="59">
        <v>78.792134831460672</v>
      </c>
      <c r="D111" s="54">
        <v>302</v>
      </c>
      <c r="E111" s="59">
        <v>21.207865168539328</v>
      </c>
    </row>
    <row r="112" spans="1:6">
      <c r="A112" s="2" t="s">
        <v>100</v>
      </c>
      <c r="B112" s="54">
        <v>1898</v>
      </c>
      <c r="C112" s="59">
        <v>78.984602580108202</v>
      </c>
      <c r="D112" s="54">
        <v>505</v>
      </c>
      <c r="E112" s="59">
        <v>21.015397419891798</v>
      </c>
    </row>
    <row r="113" spans="1:6">
      <c r="A113" s="2" t="s">
        <v>101</v>
      </c>
      <c r="B113" s="54">
        <v>16838</v>
      </c>
      <c r="C113" s="59">
        <v>72.624541729566531</v>
      </c>
      <c r="D113" s="54">
        <v>6347</v>
      </c>
      <c r="E113" s="59">
        <v>27.375458270433469</v>
      </c>
    </row>
    <row r="114" spans="1:6">
      <c r="A114" s="2" t="s">
        <v>102</v>
      </c>
      <c r="B114" s="54">
        <v>1726</v>
      </c>
      <c r="C114" s="59">
        <v>77.087985707905318</v>
      </c>
      <c r="D114" s="54">
        <v>513</v>
      </c>
      <c r="E114" s="59">
        <v>22.912014292094682</v>
      </c>
    </row>
    <row r="115" spans="1:6">
      <c r="A115" s="2" t="s">
        <v>103</v>
      </c>
      <c r="B115" s="54">
        <v>748</v>
      </c>
      <c r="C115" s="59">
        <v>79.153439153439152</v>
      </c>
      <c r="D115" s="54">
        <v>197</v>
      </c>
      <c r="E115" s="59">
        <v>20.846560846560848</v>
      </c>
    </row>
    <row r="116" spans="1:6">
      <c r="A116" s="2" t="s">
        <v>104</v>
      </c>
      <c r="B116" s="54">
        <v>2215</v>
      </c>
      <c r="C116" s="59">
        <v>76.511226252158892</v>
      </c>
      <c r="D116" s="54">
        <v>680</v>
      </c>
      <c r="E116" s="59">
        <v>23.488773747841108</v>
      </c>
    </row>
    <row r="117" spans="1:6">
      <c r="A117" s="2" t="s">
        <v>105</v>
      </c>
      <c r="B117" s="54">
        <v>1511</v>
      </c>
      <c r="C117" s="59">
        <v>72.854387656702031</v>
      </c>
      <c r="D117" s="54">
        <v>563</v>
      </c>
      <c r="E117" s="59">
        <v>27.145612343297969</v>
      </c>
    </row>
    <row r="118" spans="1:6">
      <c r="A118" s="2" t="s">
        <v>106</v>
      </c>
      <c r="B118" s="54">
        <v>2712</v>
      </c>
      <c r="C118" s="59">
        <v>81.270602337428826</v>
      </c>
      <c r="D118" s="54">
        <v>625</v>
      </c>
      <c r="E118" s="59">
        <v>18.729397662571174</v>
      </c>
    </row>
    <row r="119" spans="1:6">
      <c r="A119" s="2" t="s">
        <v>107</v>
      </c>
      <c r="B119" s="54">
        <v>2003</v>
      </c>
      <c r="C119" s="59">
        <v>64.219301058031419</v>
      </c>
      <c r="D119" s="54">
        <v>1116</v>
      </c>
      <c r="E119" s="59">
        <v>35.780698941968581</v>
      </c>
    </row>
    <row r="120" spans="1:6">
      <c r="A120" s="2" t="s">
        <v>108</v>
      </c>
      <c r="B120" s="54">
        <v>2279</v>
      </c>
      <c r="C120" s="59">
        <v>77.359131025118813</v>
      </c>
      <c r="D120" s="54">
        <v>667</v>
      </c>
      <c r="E120" s="59">
        <v>22.640868974881187</v>
      </c>
    </row>
    <row r="121" spans="1:6">
      <c r="A121" s="2" t="s">
        <v>109</v>
      </c>
      <c r="B121" s="54">
        <v>1791</v>
      </c>
      <c r="C121" s="59">
        <v>74.874581939799327</v>
      </c>
      <c r="D121" s="54">
        <v>601</v>
      </c>
      <c r="E121" s="59">
        <v>25.125418060200673</v>
      </c>
    </row>
    <row r="122" spans="1:6">
      <c r="A122" s="2" t="s">
        <v>110</v>
      </c>
      <c r="B122" s="54">
        <v>7981</v>
      </c>
      <c r="C122" s="59">
        <v>80.146615786302462</v>
      </c>
      <c r="D122" s="54">
        <v>1977</v>
      </c>
      <c r="E122" s="59">
        <v>19.853384213697538</v>
      </c>
    </row>
    <row r="123" spans="1:6">
      <c r="A123" s="2" t="s">
        <v>111</v>
      </c>
      <c r="B123" s="54">
        <v>9233</v>
      </c>
      <c r="C123" s="59">
        <v>74.507746933505487</v>
      </c>
      <c r="D123" s="54">
        <v>3159</v>
      </c>
      <c r="E123" s="59">
        <v>25.492253066494513</v>
      </c>
    </row>
    <row r="124" spans="1:6">
      <c r="A124" s="2" t="s">
        <v>112</v>
      </c>
      <c r="B124" s="54">
        <v>1176</v>
      </c>
      <c r="C124" s="59">
        <v>77.013752455795682</v>
      </c>
      <c r="D124" s="54">
        <v>351</v>
      </c>
      <c r="E124" s="59">
        <v>22.986247544204318</v>
      </c>
    </row>
    <row r="125" spans="1:6">
      <c r="A125" s="2"/>
    </row>
    <row r="126" spans="1:6" ht="27" customHeight="1">
      <c r="A126" s="50" t="s">
        <v>113</v>
      </c>
      <c r="B126" s="23">
        <v>122637</v>
      </c>
      <c r="C126" s="144">
        <v>77.345198602404167</v>
      </c>
      <c r="D126" s="23">
        <v>35921</v>
      </c>
      <c r="E126" s="144">
        <v>22.654801397595833</v>
      </c>
      <c r="F126" s="142"/>
    </row>
    <row r="127" spans="1:6">
      <c r="A127" s="2" t="s">
        <v>114</v>
      </c>
      <c r="B127" s="54">
        <v>959</v>
      </c>
      <c r="C127" s="59">
        <v>67.440225035161745</v>
      </c>
      <c r="D127" s="54">
        <v>463</v>
      </c>
      <c r="E127" s="59">
        <v>32.559774964838255</v>
      </c>
    </row>
    <row r="128" spans="1:6">
      <c r="A128" s="2" t="s">
        <v>115</v>
      </c>
      <c r="B128" s="54">
        <v>1974</v>
      </c>
      <c r="C128" s="59">
        <v>73.165307635285387</v>
      </c>
      <c r="D128" s="54">
        <v>724</v>
      </c>
      <c r="E128" s="59">
        <v>26.834692364714613</v>
      </c>
    </row>
    <row r="129" spans="1:5">
      <c r="A129" s="2" t="s">
        <v>116</v>
      </c>
      <c r="B129" s="54">
        <v>2765</v>
      </c>
      <c r="C129" s="59">
        <v>63.886321626617374</v>
      </c>
      <c r="D129" s="54">
        <v>1563</v>
      </c>
      <c r="E129" s="59">
        <v>36.113678373382626</v>
      </c>
    </row>
    <row r="130" spans="1:5">
      <c r="A130" s="2" t="s">
        <v>117</v>
      </c>
      <c r="B130" s="54">
        <v>2252</v>
      </c>
      <c r="C130" s="59">
        <v>64.232743867655444</v>
      </c>
      <c r="D130" s="54">
        <v>1254</v>
      </c>
      <c r="E130" s="59">
        <v>35.767256132344556</v>
      </c>
    </row>
    <row r="131" spans="1:5">
      <c r="A131" s="2" t="s">
        <v>118</v>
      </c>
      <c r="B131" s="54">
        <v>4242</v>
      </c>
      <c r="C131" s="59">
        <v>74.512559283330404</v>
      </c>
      <c r="D131" s="54">
        <v>1451</v>
      </c>
      <c r="E131" s="59">
        <v>25.487440716669596</v>
      </c>
    </row>
    <row r="132" spans="1:5">
      <c r="A132" s="2" t="s">
        <v>119</v>
      </c>
      <c r="B132" s="54">
        <v>1628</v>
      </c>
      <c r="C132" s="59">
        <v>69.572649572649567</v>
      </c>
      <c r="D132" s="54">
        <v>712</v>
      </c>
      <c r="E132" s="59">
        <v>30.427350427350433</v>
      </c>
    </row>
    <row r="133" spans="1:5">
      <c r="A133" s="2" t="s">
        <v>120</v>
      </c>
      <c r="B133" s="54">
        <v>3801</v>
      </c>
      <c r="C133" s="59">
        <v>78.290422245108132</v>
      </c>
      <c r="D133" s="54">
        <v>1054</v>
      </c>
      <c r="E133" s="59">
        <v>21.709577754891868</v>
      </c>
    </row>
    <row r="134" spans="1:5">
      <c r="A134" s="2" t="s">
        <v>121</v>
      </c>
      <c r="B134" s="54">
        <v>2048</v>
      </c>
      <c r="C134" s="59">
        <v>69.802317655078397</v>
      </c>
      <c r="D134" s="54">
        <v>886</v>
      </c>
      <c r="E134" s="59">
        <v>30.197682344921603</v>
      </c>
    </row>
    <row r="135" spans="1:5">
      <c r="A135" s="2" t="s">
        <v>122</v>
      </c>
      <c r="B135" s="54">
        <v>2984</v>
      </c>
      <c r="C135" s="59">
        <v>72.025102582669561</v>
      </c>
      <c r="D135" s="54">
        <v>1159</v>
      </c>
      <c r="E135" s="59">
        <v>27.974897417330439</v>
      </c>
    </row>
    <row r="136" spans="1:5">
      <c r="A136" s="2" t="s">
        <v>123</v>
      </c>
      <c r="B136" s="54">
        <v>3027</v>
      </c>
      <c r="C136" s="59">
        <v>71.866096866096868</v>
      </c>
      <c r="D136" s="54">
        <v>1185</v>
      </c>
      <c r="E136" s="59">
        <v>28.133903133903132</v>
      </c>
    </row>
    <row r="137" spans="1:5">
      <c r="A137" s="2" t="s">
        <v>124</v>
      </c>
      <c r="B137" s="54">
        <v>1174</v>
      </c>
      <c r="C137" s="59">
        <v>70.765521398432796</v>
      </c>
      <c r="D137" s="54">
        <v>485</v>
      </c>
      <c r="E137" s="59">
        <v>29.234478601567204</v>
      </c>
    </row>
    <row r="138" spans="1:5">
      <c r="A138" s="2" t="s">
        <v>125</v>
      </c>
      <c r="B138" s="54">
        <v>61604</v>
      </c>
      <c r="C138" s="59">
        <v>81.543939534329624</v>
      </c>
      <c r="D138" s="54">
        <v>13943</v>
      </c>
      <c r="E138" s="59">
        <v>18.456060465670376</v>
      </c>
    </row>
    <row r="139" spans="1:5">
      <c r="A139" s="58" t="s">
        <v>246</v>
      </c>
      <c r="B139" s="54">
        <v>919</v>
      </c>
      <c r="C139" s="59">
        <v>73.756019261637235</v>
      </c>
      <c r="D139" s="54">
        <v>327</v>
      </c>
      <c r="E139" s="59">
        <v>26.243980738362765</v>
      </c>
    </row>
    <row r="140" spans="1:5">
      <c r="A140" s="2" t="s">
        <v>126</v>
      </c>
      <c r="B140" s="54">
        <v>1653</v>
      </c>
      <c r="C140" s="59">
        <v>66.977309562398702</v>
      </c>
      <c r="D140" s="54">
        <v>815</v>
      </c>
      <c r="E140" s="59">
        <v>33.022690437601298</v>
      </c>
    </row>
    <row r="141" spans="1:5">
      <c r="A141" s="2" t="s">
        <v>127</v>
      </c>
      <c r="B141" s="54">
        <v>8944</v>
      </c>
      <c r="C141" s="59">
        <v>79.978538853617096</v>
      </c>
      <c r="D141" s="54">
        <v>2239</v>
      </c>
      <c r="E141" s="59">
        <v>20.021461146382904</v>
      </c>
    </row>
    <row r="142" spans="1:5">
      <c r="A142" s="2" t="s">
        <v>128</v>
      </c>
      <c r="B142" s="54">
        <v>2472</v>
      </c>
      <c r="C142" s="59">
        <v>72.855879752431477</v>
      </c>
      <c r="D142" s="54">
        <v>921</v>
      </c>
      <c r="E142" s="59">
        <v>27.144120247568523</v>
      </c>
    </row>
    <row r="143" spans="1:5">
      <c r="A143" s="2" t="s">
        <v>129</v>
      </c>
      <c r="B143" s="54">
        <v>2416</v>
      </c>
      <c r="C143" s="59">
        <v>67.998874190824651</v>
      </c>
      <c r="D143" s="54">
        <v>1137</v>
      </c>
      <c r="E143" s="59">
        <v>32.001125809175349</v>
      </c>
    </row>
    <row r="144" spans="1:5">
      <c r="A144" s="2" t="s">
        <v>130</v>
      </c>
      <c r="B144" s="54">
        <v>1746</v>
      </c>
      <c r="C144" s="59">
        <v>73.423044575273337</v>
      </c>
      <c r="D144" s="54">
        <v>632</v>
      </c>
      <c r="E144" s="59">
        <v>26.576955424726663</v>
      </c>
    </row>
    <row r="145" spans="1:6">
      <c r="A145" s="2" t="s">
        <v>131</v>
      </c>
      <c r="B145" s="54">
        <v>2227</v>
      </c>
      <c r="C145" s="59">
        <v>72.777777777777771</v>
      </c>
      <c r="D145" s="54">
        <v>833</v>
      </c>
      <c r="E145" s="59">
        <v>27.222222222222229</v>
      </c>
    </row>
    <row r="146" spans="1:6">
      <c r="A146" s="2" t="s">
        <v>132</v>
      </c>
      <c r="B146" s="54">
        <v>4455</v>
      </c>
      <c r="C146" s="59">
        <v>75.253378378378372</v>
      </c>
      <c r="D146" s="54">
        <v>1465</v>
      </c>
      <c r="E146" s="59">
        <v>24.746621621621628</v>
      </c>
    </row>
    <row r="147" spans="1:6">
      <c r="A147" s="2" t="s">
        <v>133</v>
      </c>
      <c r="B147" s="54">
        <v>7658</v>
      </c>
      <c r="C147" s="59">
        <v>76.032565528196983</v>
      </c>
      <c r="D147" s="54">
        <v>2414</v>
      </c>
      <c r="E147" s="59">
        <v>23.967434471803017</v>
      </c>
    </row>
    <row r="148" spans="1:6">
      <c r="A148" s="2" t="s">
        <v>134</v>
      </c>
      <c r="B148" s="54">
        <v>1689</v>
      </c>
      <c r="C148" s="59">
        <v>86.704312114989733</v>
      </c>
      <c r="D148" s="54">
        <v>259</v>
      </c>
      <c r="E148" s="59">
        <v>13.295687885010267</v>
      </c>
    </row>
    <row r="149" spans="1:6">
      <c r="A149" s="2"/>
    </row>
    <row r="150" spans="1:6" ht="25.5" customHeight="1">
      <c r="A150" s="50" t="s">
        <v>135</v>
      </c>
      <c r="B150" s="23">
        <v>74734</v>
      </c>
      <c r="C150" s="144">
        <v>68.966981045015785</v>
      </c>
      <c r="D150" s="23">
        <v>33628</v>
      </c>
      <c r="E150" s="144">
        <v>31.033018954984215</v>
      </c>
      <c r="F150" s="142"/>
    </row>
    <row r="151" spans="1:6">
      <c r="A151" s="2" t="s">
        <v>136</v>
      </c>
      <c r="B151" s="54">
        <v>2545</v>
      </c>
      <c r="C151" s="59">
        <v>62.346888780009799</v>
      </c>
      <c r="D151" s="54">
        <v>1537</v>
      </c>
      <c r="E151" s="59">
        <v>37.653111219990201</v>
      </c>
    </row>
    <row r="152" spans="1:6">
      <c r="A152" s="2" t="s">
        <v>137</v>
      </c>
      <c r="B152" s="54">
        <v>3031</v>
      </c>
      <c r="C152" s="59">
        <v>70.669153648869198</v>
      </c>
      <c r="D152" s="54">
        <v>1258</v>
      </c>
      <c r="E152" s="59">
        <v>29.330846351130802</v>
      </c>
    </row>
    <row r="153" spans="1:6">
      <c r="A153" s="2" t="s">
        <v>138</v>
      </c>
      <c r="B153" s="54">
        <v>9219</v>
      </c>
      <c r="C153" s="59">
        <v>67.277238560899079</v>
      </c>
      <c r="D153" s="54">
        <v>4484</v>
      </c>
      <c r="E153" s="59">
        <v>32.722761439100921</v>
      </c>
    </row>
    <row r="154" spans="1:6">
      <c r="A154" s="2" t="s">
        <v>139</v>
      </c>
      <c r="B154" s="54">
        <v>7409</v>
      </c>
      <c r="C154" s="59">
        <v>66.59176703217689</v>
      </c>
      <c r="D154" s="54">
        <v>3717</v>
      </c>
      <c r="E154" s="59">
        <v>33.40823296782311</v>
      </c>
    </row>
    <row r="155" spans="1:6">
      <c r="A155" s="2" t="s">
        <v>140</v>
      </c>
      <c r="B155" s="54">
        <v>1191</v>
      </c>
      <c r="C155" s="59">
        <v>65.081967213114751</v>
      </c>
      <c r="D155" s="54">
        <v>639</v>
      </c>
      <c r="E155" s="59">
        <v>34.918032786885249</v>
      </c>
    </row>
    <row r="156" spans="1:6">
      <c r="A156" s="2" t="s">
        <v>141</v>
      </c>
      <c r="B156" s="54">
        <v>3402</v>
      </c>
      <c r="C156" s="59">
        <v>69.698832206515064</v>
      </c>
      <c r="D156" s="54">
        <v>1479</v>
      </c>
      <c r="E156" s="59">
        <v>30.301167793484936</v>
      </c>
    </row>
    <row r="157" spans="1:6">
      <c r="A157" s="2" t="s">
        <v>142</v>
      </c>
      <c r="B157" s="54">
        <v>2827</v>
      </c>
      <c r="C157" s="59">
        <v>62.022817025010966</v>
      </c>
      <c r="D157" s="54">
        <v>1731</v>
      </c>
      <c r="E157" s="59">
        <v>37.977182974989034</v>
      </c>
    </row>
    <row r="158" spans="1:6">
      <c r="A158" s="2" t="s">
        <v>143</v>
      </c>
      <c r="B158" s="54">
        <v>3063</v>
      </c>
      <c r="C158" s="59">
        <v>67.810493690502554</v>
      </c>
      <c r="D158" s="54">
        <v>1454</v>
      </c>
      <c r="E158" s="59">
        <v>32.189506309497446</v>
      </c>
    </row>
    <row r="159" spans="1:6">
      <c r="A159" s="2" t="s">
        <v>144</v>
      </c>
      <c r="B159" s="54">
        <v>13209</v>
      </c>
      <c r="C159" s="59">
        <v>77.155373831775691</v>
      </c>
      <c r="D159" s="54">
        <v>3911</v>
      </c>
      <c r="E159" s="59">
        <v>22.844626168224309</v>
      </c>
    </row>
    <row r="160" spans="1:6">
      <c r="A160" s="2" t="s">
        <v>145</v>
      </c>
      <c r="B160" s="54">
        <v>2973</v>
      </c>
      <c r="C160" s="59">
        <v>68.250688705234168</v>
      </c>
      <c r="D160" s="54">
        <v>1383</v>
      </c>
      <c r="E160" s="59">
        <v>31.749311294765832</v>
      </c>
    </row>
    <row r="161" spans="1:6">
      <c r="A161" s="2" t="s">
        <v>146</v>
      </c>
      <c r="B161" s="54">
        <v>3373</v>
      </c>
      <c r="C161" s="59">
        <v>66.423788893265069</v>
      </c>
      <c r="D161" s="54">
        <v>1705</v>
      </c>
      <c r="E161" s="59">
        <v>33.576211106734931</v>
      </c>
    </row>
    <row r="162" spans="1:6">
      <c r="A162" s="2" t="s">
        <v>147</v>
      </c>
      <c r="B162" s="54">
        <v>2016</v>
      </c>
      <c r="C162" s="59">
        <v>74.446085672082717</v>
      </c>
      <c r="D162" s="54">
        <v>692</v>
      </c>
      <c r="E162" s="59">
        <v>25.553914327917283</v>
      </c>
    </row>
    <row r="163" spans="1:6">
      <c r="A163" s="2" t="s">
        <v>148</v>
      </c>
      <c r="B163" s="54">
        <v>8357</v>
      </c>
      <c r="C163" s="59">
        <v>70.738107330286098</v>
      </c>
      <c r="D163" s="54">
        <v>3457</v>
      </c>
      <c r="E163" s="59">
        <v>29.261892669713902</v>
      </c>
    </row>
    <row r="164" spans="1:6">
      <c r="A164" s="2" t="s">
        <v>149</v>
      </c>
      <c r="B164" s="54">
        <v>1743</v>
      </c>
      <c r="C164" s="59">
        <v>67.847411444141699</v>
      </c>
      <c r="D164" s="54">
        <v>826</v>
      </c>
      <c r="E164" s="59">
        <v>32.152588555858301</v>
      </c>
    </row>
    <row r="165" spans="1:6">
      <c r="A165" s="2" t="s">
        <v>150</v>
      </c>
      <c r="B165" s="54">
        <v>2460</v>
      </c>
      <c r="C165" s="59">
        <v>63.71406371406372</v>
      </c>
      <c r="D165" s="54">
        <v>1401</v>
      </c>
      <c r="E165" s="59">
        <v>36.28593628593628</v>
      </c>
    </row>
    <row r="166" spans="1:6">
      <c r="A166" s="2" t="s">
        <v>151</v>
      </c>
      <c r="B166" s="54">
        <v>3556</v>
      </c>
      <c r="C166" s="59">
        <v>64.831358249772109</v>
      </c>
      <c r="D166" s="54">
        <v>1929</v>
      </c>
      <c r="E166" s="59">
        <v>35.168641750227891</v>
      </c>
    </row>
    <row r="167" spans="1:6">
      <c r="A167" s="2" t="s">
        <v>152</v>
      </c>
      <c r="B167" s="54">
        <v>2840</v>
      </c>
      <c r="C167" s="59">
        <v>67.812798471824266</v>
      </c>
      <c r="D167" s="54">
        <v>1348</v>
      </c>
      <c r="E167" s="59">
        <v>32.187201528175734</v>
      </c>
    </row>
    <row r="168" spans="1:6">
      <c r="A168" s="2" t="s">
        <v>153</v>
      </c>
      <c r="B168" s="54">
        <v>1520</v>
      </c>
      <c r="C168" s="59">
        <v>69.185252617205279</v>
      </c>
      <c r="D168" s="54">
        <v>677</v>
      </c>
      <c r="E168" s="59">
        <v>30.814747382794721</v>
      </c>
    </row>
    <row r="169" spans="1:6">
      <c r="A169" s="2"/>
    </row>
    <row r="170" spans="1:6" ht="24">
      <c r="A170" s="50" t="s">
        <v>154</v>
      </c>
      <c r="B170" s="23">
        <v>58424</v>
      </c>
      <c r="C170" s="144">
        <v>69.799170877985262</v>
      </c>
      <c r="D170" s="23">
        <v>25279</v>
      </c>
      <c r="E170" s="144">
        <v>30.200829122014738</v>
      </c>
      <c r="F170" s="142"/>
    </row>
    <row r="171" spans="1:6">
      <c r="A171" s="2" t="s">
        <v>155</v>
      </c>
      <c r="B171" s="54">
        <v>3310</v>
      </c>
      <c r="C171" s="59">
        <v>61.846038863976084</v>
      </c>
      <c r="D171" s="54">
        <v>2042</v>
      </c>
      <c r="E171" s="59">
        <v>38.153961136023916</v>
      </c>
    </row>
    <row r="172" spans="1:6">
      <c r="A172" s="2" t="s">
        <v>156</v>
      </c>
      <c r="B172" s="54">
        <v>2687</v>
      </c>
      <c r="C172" s="59">
        <v>69.056797738370605</v>
      </c>
      <c r="D172" s="54">
        <v>1204</v>
      </c>
      <c r="E172" s="59">
        <v>30.943202261629395</v>
      </c>
    </row>
    <row r="173" spans="1:6">
      <c r="A173" s="2" t="s">
        <v>157</v>
      </c>
      <c r="B173" s="54">
        <v>6701</v>
      </c>
      <c r="C173" s="59">
        <v>68.419440473759437</v>
      </c>
      <c r="D173" s="54">
        <v>3093</v>
      </c>
      <c r="E173" s="59">
        <v>31.580559526240563</v>
      </c>
    </row>
    <row r="174" spans="1:6">
      <c r="A174" s="2" t="s">
        <v>158</v>
      </c>
      <c r="B174" s="54">
        <v>3348</v>
      </c>
      <c r="C174" s="59">
        <v>71.630295250320913</v>
      </c>
      <c r="D174" s="54">
        <v>1326</v>
      </c>
      <c r="E174" s="59">
        <v>28.369704749679087</v>
      </c>
    </row>
    <row r="175" spans="1:6">
      <c r="A175" s="2" t="s">
        <v>159</v>
      </c>
      <c r="B175" s="54">
        <v>16892</v>
      </c>
      <c r="C175" s="59">
        <v>76.855179944492463</v>
      </c>
      <c r="D175" s="54">
        <v>5087</v>
      </c>
      <c r="E175" s="59">
        <v>23.144820055507537</v>
      </c>
    </row>
    <row r="176" spans="1:6">
      <c r="A176" s="2" t="s">
        <v>160</v>
      </c>
      <c r="B176" s="54">
        <v>4027</v>
      </c>
      <c r="C176" s="59">
        <v>71.198727015558688</v>
      </c>
      <c r="D176" s="54">
        <v>1629</v>
      </c>
      <c r="E176" s="59">
        <v>28.801272984441312</v>
      </c>
    </row>
    <row r="177" spans="1:6">
      <c r="A177" s="2" t="s">
        <v>161</v>
      </c>
      <c r="B177" s="54">
        <v>1176</v>
      </c>
      <c r="C177" s="59">
        <v>58.478368970661364</v>
      </c>
      <c r="D177" s="54">
        <v>835</v>
      </c>
      <c r="E177" s="59">
        <v>41.521631029338636</v>
      </c>
    </row>
    <row r="178" spans="1:6">
      <c r="A178" s="2" t="s">
        <v>162</v>
      </c>
      <c r="B178" s="54">
        <v>4223</v>
      </c>
      <c r="C178" s="59">
        <v>67.363215823895359</v>
      </c>
      <c r="D178" s="54">
        <v>2046</v>
      </c>
      <c r="E178" s="59">
        <v>32.636784176104641</v>
      </c>
    </row>
    <row r="179" spans="1:6">
      <c r="A179" s="2" t="s">
        <v>163</v>
      </c>
      <c r="B179" s="54">
        <v>15177</v>
      </c>
      <c r="C179" s="59">
        <v>66.414318221599856</v>
      </c>
      <c r="D179" s="54">
        <v>7675</v>
      </c>
      <c r="E179" s="59">
        <v>33.585681778400144</v>
      </c>
    </row>
    <row r="180" spans="1:6">
      <c r="A180" s="2" t="s">
        <v>164</v>
      </c>
      <c r="B180" s="54">
        <v>883</v>
      </c>
      <c r="C180" s="59">
        <v>72.08163265306122</v>
      </c>
      <c r="D180" s="54">
        <v>342</v>
      </c>
      <c r="E180" s="59">
        <v>27.91836734693878</v>
      </c>
    </row>
    <row r="181" spans="1:6">
      <c r="A181" s="2"/>
    </row>
    <row r="182" spans="1:6" ht="24" customHeight="1">
      <c r="A182" s="50" t="s">
        <v>165</v>
      </c>
      <c r="B182" s="23">
        <v>95218</v>
      </c>
      <c r="C182" s="144">
        <v>75.158260320467292</v>
      </c>
      <c r="D182" s="23">
        <v>31472</v>
      </c>
      <c r="E182" s="144">
        <v>24.841739679532708</v>
      </c>
      <c r="F182" s="142"/>
    </row>
    <row r="183" spans="1:6">
      <c r="A183" s="3" t="s">
        <v>166</v>
      </c>
      <c r="B183" s="54">
        <v>1447</v>
      </c>
      <c r="C183" s="59">
        <v>69.168260038240916</v>
      </c>
      <c r="D183" s="54">
        <v>645</v>
      </c>
      <c r="E183" s="59">
        <v>30.831739961759084</v>
      </c>
    </row>
    <row r="184" spans="1:6">
      <c r="A184" s="2" t="s">
        <v>167</v>
      </c>
      <c r="B184" s="54">
        <v>1315</v>
      </c>
      <c r="C184" s="59">
        <v>74.843483210017069</v>
      </c>
      <c r="D184" s="54">
        <v>442</v>
      </c>
      <c r="E184" s="59">
        <v>25.156516789982931</v>
      </c>
    </row>
    <row r="185" spans="1:6">
      <c r="A185" s="2" t="s">
        <v>168</v>
      </c>
      <c r="B185" s="54">
        <v>5445</v>
      </c>
      <c r="C185" s="59">
        <v>70.741847473041446</v>
      </c>
      <c r="D185" s="54">
        <v>2252</v>
      </c>
      <c r="E185" s="59">
        <v>29.258152526958554</v>
      </c>
    </row>
    <row r="186" spans="1:6">
      <c r="A186" s="2" t="s">
        <v>169</v>
      </c>
      <c r="B186" s="54">
        <v>5166</v>
      </c>
      <c r="C186" s="59">
        <v>72.668448445632293</v>
      </c>
      <c r="D186" s="54">
        <v>1943</v>
      </c>
      <c r="E186" s="59">
        <v>27.331551554367707</v>
      </c>
    </row>
    <row r="187" spans="1:6">
      <c r="A187" s="2" t="s">
        <v>170</v>
      </c>
      <c r="B187" s="54">
        <v>36099</v>
      </c>
      <c r="C187" s="59">
        <v>80.545762863135351</v>
      </c>
      <c r="D187" s="54">
        <v>8719</v>
      </c>
      <c r="E187" s="59">
        <v>19.454237136864649</v>
      </c>
    </row>
    <row r="188" spans="1:6">
      <c r="A188" s="2" t="s">
        <v>171</v>
      </c>
      <c r="B188" s="54">
        <v>1232</v>
      </c>
      <c r="C188" s="59">
        <v>71.920607122008178</v>
      </c>
      <c r="D188" s="54">
        <v>481</v>
      </c>
      <c r="E188" s="59">
        <v>28.079392877991822</v>
      </c>
    </row>
    <row r="189" spans="1:6">
      <c r="A189" s="2" t="s">
        <v>172</v>
      </c>
      <c r="B189" s="54">
        <v>2318</v>
      </c>
      <c r="C189" s="59">
        <v>70.541692026780282</v>
      </c>
      <c r="D189" s="54">
        <v>968</v>
      </c>
      <c r="E189" s="59">
        <v>29.458307973219718</v>
      </c>
    </row>
    <row r="190" spans="1:6">
      <c r="A190" s="2" t="s">
        <v>173</v>
      </c>
      <c r="B190" s="54">
        <v>1689</v>
      </c>
      <c r="C190" s="59">
        <v>63.544018058690746</v>
      </c>
      <c r="D190" s="54">
        <v>969</v>
      </c>
      <c r="E190" s="59">
        <v>36.455981941309254</v>
      </c>
    </row>
    <row r="191" spans="1:6">
      <c r="A191" s="4" t="s">
        <v>174</v>
      </c>
      <c r="B191" s="54">
        <v>2208</v>
      </c>
      <c r="C191" s="59">
        <v>72.967614011896899</v>
      </c>
      <c r="D191" s="54">
        <v>818</v>
      </c>
      <c r="E191" s="59">
        <v>27.032385988103101</v>
      </c>
    </row>
    <row r="192" spans="1:6">
      <c r="A192" s="2" t="s">
        <v>175</v>
      </c>
      <c r="B192" s="54">
        <v>3040</v>
      </c>
      <c r="C192" s="59">
        <v>73.894020418084594</v>
      </c>
      <c r="D192" s="54">
        <v>1074</v>
      </c>
      <c r="E192" s="59">
        <v>26.105979581915406</v>
      </c>
    </row>
    <row r="193" spans="1:6">
      <c r="A193" s="2" t="s">
        <v>265</v>
      </c>
      <c r="B193" s="62">
        <v>1274</v>
      </c>
      <c r="C193" s="64">
        <v>64.149043303121857</v>
      </c>
      <c r="D193" s="62">
        <v>712</v>
      </c>
      <c r="E193" s="64">
        <v>35.850956696878143</v>
      </c>
    </row>
    <row r="194" spans="1:6">
      <c r="A194" s="2" t="s">
        <v>176</v>
      </c>
      <c r="B194" s="54">
        <v>10177</v>
      </c>
      <c r="C194" s="59">
        <v>72.172186369761008</v>
      </c>
      <c r="D194" s="54">
        <v>3924</v>
      </c>
      <c r="E194" s="59">
        <v>27.827813630238992</v>
      </c>
    </row>
    <row r="195" spans="1:6">
      <c r="A195" s="2" t="s">
        <v>177</v>
      </c>
      <c r="B195" s="54">
        <v>10660</v>
      </c>
      <c r="C195" s="59">
        <v>74.970110415641045</v>
      </c>
      <c r="D195" s="54">
        <v>3559</v>
      </c>
      <c r="E195" s="59">
        <v>25.029889584358955</v>
      </c>
    </row>
    <row r="196" spans="1:6">
      <c r="A196" s="2" t="s">
        <v>178</v>
      </c>
      <c r="B196" s="54">
        <v>4902</v>
      </c>
      <c r="C196" s="59">
        <v>71.457725947521865</v>
      </c>
      <c r="D196" s="54">
        <v>1958</v>
      </c>
      <c r="E196" s="59">
        <v>28.542274052478135</v>
      </c>
    </row>
    <row r="197" spans="1:6">
      <c r="A197" s="2" t="s">
        <v>179</v>
      </c>
      <c r="B197" s="54">
        <v>8246</v>
      </c>
      <c r="C197" s="59">
        <v>73.271725608672469</v>
      </c>
      <c r="D197" s="54">
        <v>3008</v>
      </c>
      <c r="E197" s="59">
        <v>26.728274391327531</v>
      </c>
    </row>
    <row r="198" spans="1:6">
      <c r="A198" s="2"/>
    </row>
    <row r="199" spans="1:6" ht="23.25" customHeight="1">
      <c r="A199" s="50" t="s">
        <v>180</v>
      </c>
      <c r="B199" s="23">
        <v>58584</v>
      </c>
      <c r="C199" s="144">
        <v>73.524096385542165</v>
      </c>
      <c r="D199" s="23">
        <v>21096</v>
      </c>
      <c r="E199" s="144">
        <v>26.475903614457835</v>
      </c>
      <c r="F199" s="142"/>
    </row>
    <row r="200" spans="1:6">
      <c r="A200" s="2" t="s">
        <v>181</v>
      </c>
      <c r="B200" s="54">
        <v>1496</v>
      </c>
      <c r="C200" s="59">
        <v>68.908337171810231</v>
      </c>
      <c r="D200" s="54">
        <v>675</v>
      </c>
      <c r="E200" s="59">
        <v>31.091662828189769</v>
      </c>
    </row>
    <row r="201" spans="1:6">
      <c r="A201" s="2" t="s">
        <v>182</v>
      </c>
      <c r="B201" s="54">
        <v>3352</v>
      </c>
      <c r="C201" s="59">
        <v>72.932985204525679</v>
      </c>
      <c r="D201" s="54">
        <v>1244</v>
      </c>
      <c r="E201" s="59">
        <v>27.067014795474321</v>
      </c>
    </row>
    <row r="202" spans="1:6">
      <c r="A202" s="2" t="s">
        <v>183</v>
      </c>
      <c r="B202" s="54">
        <v>3731</v>
      </c>
      <c r="C202" s="59">
        <v>68.496420047732698</v>
      </c>
      <c r="D202" s="54">
        <v>1716</v>
      </c>
      <c r="E202" s="59">
        <v>31.503579952267302</v>
      </c>
    </row>
    <row r="203" spans="1:6">
      <c r="A203" s="2" t="s">
        <v>184</v>
      </c>
      <c r="B203" s="54">
        <v>3667</v>
      </c>
      <c r="C203" s="59">
        <v>71.817469643556592</v>
      </c>
      <c r="D203" s="54">
        <v>1439</v>
      </c>
      <c r="E203" s="59">
        <v>28.182530356443408</v>
      </c>
    </row>
    <row r="204" spans="1:6">
      <c r="A204" s="2" t="s">
        <v>185</v>
      </c>
      <c r="B204" s="54">
        <v>1817</v>
      </c>
      <c r="C204" s="59">
        <v>68.540173519426631</v>
      </c>
      <c r="D204" s="54">
        <v>834</v>
      </c>
      <c r="E204" s="59">
        <v>31.459826480573369</v>
      </c>
    </row>
    <row r="205" spans="1:6">
      <c r="A205" s="2" t="s">
        <v>186</v>
      </c>
      <c r="B205" s="54">
        <v>3285</v>
      </c>
      <c r="C205" s="59">
        <v>57.651807651807651</v>
      </c>
      <c r="D205" s="54">
        <v>2413</v>
      </c>
      <c r="E205" s="59">
        <v>42.348192348192349</v>
      </c>
    </row>
    <row r="206" spans="1:6">
      <c r="A206" s="2" t="s">
        <v>187</v>
      </c>
      <c r="B206" s="54">
        <v>38803</v>
      </c>
      <c r="C206" s="59">
        <v>77.465013675111294</v>
      </c>
      <c r="D206" s="54">
        <v>11288</v>
      </c>
      <c r="E206" s="59">
        <v>22.534986324888706</v>
      </c>
    </row>
    <row r="207" spans="1:6">
      <c r="A207" s="2" t="s">
        <v>188</v>
      </c>
      <c r="B207" s="54">
        <v>2433</v>
      </c>
      <c r="C207" s="59">
        <v>62.066326530612251</v>
      </c>
      <c r="D207" s="54">
        <v>1487</v>
      </c>
      <c r="E207" s="59">
        <v>37.933673469387749</v>
      </c>
    </row>
    <row r="208" spans="1:6">
      <c r="A208" s="2"/>
    </row>
    <row r="209" spans="1:6" ht="24.75" customHeight="1">
      <c r="A209" s="50" t="s">
        <v>189</v>
      </c>
      <c r="B209" s="23">
        <v>40678</v>
      </c>
      <c r="C209" s="144">
        <v>70.267749179478329</v>
      </c>
      <c r="D209" s="23">
        <v>17212</v>
      </c>
      <c r="E209" s="144">
        <v>29.732250820521671</v>
      </c>
      <c r="F209" s="142"/>
    </row>
    <row r="210" spans="1:6">
      <c r="A210" s="2" t="s">
        <v>190</v>
      </c>
      <c r="B210" s="54">
        <v>4896</v>
      </c>
      <c r="C210" s="59">
        <v>73.635133102722222</v>
      </c>
      <c r="D210" s="54">
        <v>1753</v>
      </c>
      <c r="E210" s="59">
        <v>26.364866897277778</v>
      </c>
    </row>
    <row r="211" spans="1:6">
      <c r="A211" s="2" t="s">
        <v>191</v>
      </c>
      <c r="B211" s="54">
        <v>5272</v>
      </c>
      <c r="C211" s="59">
        <v>69.249967161434384</v>
      </c>
      <c r="D211" s="54">
        <v>2341</v>
      </c>
      <c r="E211" s="59">
        <v>30.750032838565616</v>
      </c>
    </row>
    <row r="212" spans="1:6">
      <c r="A212" s="2" t="s">
        <v>192</v>
      </c>
      <c r="B212" s="54">
        <v>4782</v>
      </c>
      <c r="C212" s="59">
        <v>66.592396602144547</v>
      </c>
      <c r="D212" s="54">
        <v>2399</v>
      </c>
      <c r="E212" s="59">
        <v>33.407603397855453</v>
      </c>
    </row>
    <row r="213" spans="1:6">
      <c r="A213" s="2" t="s">
        <v>193</v>
      </c>
      <c r="B213" s="54">
        <v>4958</v>
      </c>
      <c r="C213" s="59">
        <v>64.988858303840615</v>
      </c>
      <c r="D213" s="54">
        <v>2671</v>
      </c>
      <c r="E213" s="59">
        <v>35.011141696159385</v>
      </c>
    </row>
    <row r="214" spans="1:6">
      <c r="A214" s="2" t="s">
        <v>194</v>
      </c>
      <c r="B214" s="54">
        <v>11642</v>
      </c>
      <c r="C214" s="59">
        <v>74.666495638789115</v>
      </c>
      <c r="D214" s="54">
        <v>3950</v>
      </c>
      <c r="E214" s="59">
        <v>25.333504361210885</v>
      </c>
    </row>
    <row r="215" spans="1:6">
      <c r="A215" s="2" t="s">
        <v>195</v>
      </c>
      <c r="B215" s="54">
        <v>2125</v>
      </c>
      <c r="C215" s="59">
        <v>68.904020752269773</v>
      </c>
      <c r="D215" s="54">
        <v>959</v>
      </c>
      <c r="E215" s="59">
        <v>31.095979247730227</v>
      </c>
    </row>
    <row r="216" spans="1:6">
      <c r="A216" s="2" t="s">
        <v>196</v>
      </c>
      <c r="B216" s="54">
        <v>7003</v>
      </c>
      <c r="C216" s="59">
        <v>69.049497140603435</v>
      </c>
      <c r="D216" s="54">
        <v>3139</v>
      </c>
      <c r="E216" s="59">
        <v>30.950502859396565</v>
      </c>
    </row>
    <row r="217" spans="1:6">
      <c r="A217" s="2"/>
    </row>
    <row r="218" spans="1:6" ht="30" customHeight="1">
      <c r="A218" s="50" t="s">
        <v>197</v>
      </c>
      <c r="B218" s="23">
        <v>85594</v>
      </c>
      <c r="C218" s="144">
        <v>66.300542215336947</v>
      </c>
      <c r="D218" s="23">
        <v>43506</v>
      </c>
      <c r="E218" s="144">
        <v>33.699457784663053</v>
      </c>
      <c r="F218" s="142"/>
    </row>
    <row r="219" spans="1:6">
      <c r="A219" s="2" t="s">
        <v>198</v>
      </c>
      <c r="B219" s="54">
        <v>2682</v>
      </c>
      <c r="C219" s="59">
        <v>64.116662682285437</v>
      </c>
      <c r="D219" s="54">
        <v>1501</v>
      </c>
      <c r="E219" s="59">
        <v>35.883337317714563</v>
      </c>
    </row>
    <row r="220" spans="1:6">
      <c r="A220" s="2" t="s">
        <v>199</v>
      </c>
      <c r="B220" s="54">
        <v>6307</v>
      </c>
      <c r="C220" s="59">
        <v>62.223756906077341</v>
      </c>
      <c r="D220" s="54">
        <v>3829</v>
      </c>
      <c r="E220" s="59">
        <v>37.776243093922659</v>
      </c>
    </row>
    <row r="221" spans="1:6">
      <c r="A221" s="2" t="s">
        <v>200</v>
      </c>
      <c r="B221" s="54">
        <v>8397</v>
      </c>
      <c r="C221" s="59">
        <v>63.584734211721951</v>
      </c>
      <c r="D221" s="54">
        <v>4809</v>
      </c>
      <c r="E221" s="59">
        <v>36.415265788278049</v>
      </c>
    </row>
    <row r="222" spans="1:6">
      <c r="A222" s="2" t="s">
        <v>201</v>
      </c>
      <c r="B222" s="54">
        <v>13507</v>
      </c>
      <c r="C222" s="59">
        <v>72.54417530479617</v>
      </c>
      <c r="D222" s="54">
        <v>5112</v>
      </c>
      <c r="E222" s="59">
        <v>27.45582469520383</v>
      </c>
    </row>
    <row r="223" spans="1:6">
      <c r="A223" s="2" t="s">
        <v>202</v>
      </c>
      <c r="B223" s="54">
        <v>4595</v>
      </c>
      <c r="C223" s="59">
        <v>61.927223719676547</v>
      </c>
      <c r="D223" s="54">
        <v>2825</v>
      </c>
      <c r="E223" s="59">
        <v>38.072776280323453</v>
      </c>
    </row>
    <row r="224" spans="1:6">
      <c r="A224" s="2" t="s">
        <v>203</v>
      </c>
      <c r="B224" s="54">
        <v>3475</v>
      </c>
      <c r="C224" s="59">
        <v>64.149898467786599</v>
      </c>
      <c r="D224" s="54">
        <v>1942</v>
      </c>
      <c r="E224" s="59">
        <v>35.850101532213401</v>
      </c>
    </row>
    <row r="225" spans="1:6">
      <c r="A225" s="2" t="s">
        <v>204</v>
      </c>
      <c r="B225" s="54">
        <v>4893</v>
      </c>
      <c r="C225" s="59">
        <v>65.660225442834147</v>
      </c>
      <c r="D225" s="54">
        <v>2559</v>
      </c>
      <c r="E225" s="59">
        <v>34.339774557165853</v>
      </c>
    </row>
    <row r="226" spans="1:6">
      <c r="A226" s="2" t="s">
        <v>205</v>
      </c>
      <c r="B226" s="54">
        <v>6107</v>
      </c>
      <c r="C226" s="59">
        <v>67.720115324905734</v>
      </c>
      <c r="D226" s="54">
        <v>2911</v>
      </c>
      <c r="E226" s="59">
        <v>32.279884675094266</v>
      </c>
    </row>
    <row r="227" spans="1:6">
      <c r="A227" s="2" t="s">
        <v>206</v>
      </c>
      <c r="B227" s="54">
        <v>13654</v>
      </c>
      <c r="C227" s="59">
        <v>69.727300582167288</v>
      </c>
      <c r="D227" s="54">
        <v>5928</v>
      </c>
      <c r="E227" s="59">
        <v>30.272699417832712</v>
      </c>
    </row>
    <row r="228" spans="1:6">
      <c r="A228" s="2" t="s">
        <v>207</v>
      </c>
      <c r="B228" s="54">
        <v>5564</v>
      </c>
      <c r="C228" s="59">
        <v>68.362206659294756</v>
      </c>
      <c r="D228" s="54">
        <v>2575</v>
      </c>
      <c r="E228" s="59">
        <v>31.637793340705244</v>
      </c>
    </row>
    <row r="229" spans="1:6">
      <c r="A229" s="2" t="s">
        <v>208</v>
      </c>
      <c r="B229" s="54">
        <v>1999</v>
      </c>
      <c r="C229" s="59">
        <v>64.193962748876046</v>
      </c>
      <c r="D229" s="54">
        <v>1115</v>
      </c>
      <c r="E229" s="59">
        <v>35.806037251123954</v>
      </c>
    </row>
    <row r="230" spans="1:6">
      <c r="A230" s="2" t="s">
        <v>209</v>
      </c>
      <c r="B230" s="54">
        <v>5615</v>
      </c>
      <c r="C230" s="59">
        <v>63.132448841915902</v>
      </c>
      <c r="D230" s="54">
        <v>3279</v>
      </c>
      <c r="E230" s="59">
        <v>36.867551158084098</v>
      </c>
    </row>
    <row r="231" spans="1:6">
      <c r="A231" s="2" t="s">
        <v>210</v>
      </c>
      <c r="B231" s="54">
        <v>2433</v>
      </c>
      <c r="C231" s="59">
        <v>61.641753230301497</v>
      </c>
      <c r="D231" s="54">
        <v>1514</v>
      </c>
      <c r="E231" s="59">
        <v>38.358246769698503</v>
      </c>
    </row>
    <row r="232" spans="1:6">
      <c r="A232" s="2" t="s">
        <v>211</v>
      </c>
      <c r="B232" s="54">
        <v>2788</v>
      </c>
      <c r="C232" s="59">
        <v>59.080313625768163</v>
      </c>
      <c r="D232" s="54">
        <v>1931</v>
      </c>
      <c r="E232" s="59">
        <v>40.919686374231837</v>
      </c>
    </row>
    <row r="233" spans="1:6">
      <c r="A233" s="2" t="s">
        <v>212</v>
      </c>
      <c r="B233" s="54">
        <v>3578</v>
      </c>
      <c r="C233" s="59">
        <v>68.100494861058237</v>
      </c>
      <c r="D233" s="54">
        <v>1676</v>
      </c>
      <c r="E233" s="59">
        <v>31.899505138941763</v>
      </c>
    </row>
    <row r="234" spans="1:6" ht="12.75" customHeight="1">
      <c r="A234" s="2"/>
    </row>
    <row r="235" spans="1:6" ht="25.5" customHeight="1">
      <c r="A235" s="50" t="s">
        <v>213</v>
      </c>
      <c r="B235" s="23">
        <v>41253</v>
      </c>
      <c r="C235" s="144">
        <v>70.740448590438305</v>
      </c>
      <c r="D235" s="23">
        <v>17063</v>
      </c>
      <c r="E235" s="144">
        <v>29.259551409561695</v>
      </c>
      <c r="F235" s="142"/>
    </row>
    <row r="236" spans="1:6">
      <c r="A236" s="2" t="s">
        <v>214</v>
      </c>
      <c r="B236" s="54">
        <v>4123</v>
      </c>
      <c r="C236" s="59">
        <v>70.708283313325325</v>
      </c>
      <c r="D236" s="54">
        <v>1708</v>
      </c>
      <c r="E236" s="59">
        <v>29.291716686674675</v>
      </c>
    </row>
    <row r="237" spans="1:6">
      <c r="A237" s="2" t="s">
        <v>215</v>
      </c>
      <c r="B237" s="54">
        <v>1442</v>
      </c>
      <c r="C237" s="59">
        <v>65.189873417721529</v>
      </c>
      <c r="D237" s="54">
        <v>770</v>
      </c>
      <c r="E237" s="59">
        <v>34.810126582278471</v>
      </c>
    </row>
    <row r="238" spans="1:6">
      <c r="A238" s="2" t="s">
        <v>216</v>
      </c>
      <c r="B238" s="54">
        <v>3495</v>
      </c>
      <c r="C238" s="59">
        <v>70.392749244712988</v>
      </c>
      <c r="D238" s="54">
        <v>1470</v>
      </c>
      <c r="E238" s="59">
        <v>29.607250755287012</v>
      </c>
    </row>
    <row r="239" spans="1:6">
      <c r="A239" s="2" t="s">
        <v>217</v>
      </c>
      <c r="B239" s="54">
        <v>2346</v>
      </c>
      <c r="C239" s="59">
        <v>66.159052453468689</v>
      </c>
      <c r="D239" s="54">
        <v>1200</v>
      </c>
      <c r="E239" s="59">
        <v>33.840947546531311</v>
      </c>
    </row>
    <row r="240" spans="1:6">
      <c r="A240" s="2" t="s">
        <v>218</v>
      </c>
      <c r="B240" s="54">
        <v>6116</v>
      </c>
      <c r="C240" s="59">
        <v>67.797361711561905</v>
      </c>
      <c r="D240" s="54">
        <v>2905</v>
      </c>
      <c r="E240" s="59">
        <v>32.202638288438095</v>
      </c>
    </row>
    <row r="241" spans="1:6">
      <c r="A241" s="2" t="s">
        <v>219</v>
      </c>
      <c r="B241" s="54">
        <v>18344</v>
      </c>
      <c r="C241" s="59">
        <v>73.920051579626048</v>
      </c>
      <c r="D241" s="54">
        <v>6472</v>
      </c>
      <c r="E241" s="59">
        <v>26.079948420373952</v>
      </c>
    </row>
    <row r="242" spans="1:6">
      <c r="A242" s="2" t="s">
        <v>220</v>
      </c>
      <c r="B242" s="54">
        <v>2094</v>
      </c>
      <c r="C242" s="59">
        <v>67.201540436456995</v>
      </c>
      <c r="D242" s="54">
        <v>1022</v>
      </c>
      <c r="E242" s="59">
        <v>32.798459563543005</v>
      </c>
    </row>
    <row r="243" spans="1:6">
      <c r="A243" s="2" t="s">
        <v>245</v>
      </c>
      <c r="B243" s="54">
        <v>1358</v>
      </c>
      <c r="C243" s="59">
        <v>61.447963800904979</v>
      </c>
      <c r="D243" s="54">
        <v>852</v>
      </c>
      <c r="E243" s="59">
        <v>38.552036199095021</v>
      </c>
    </row>
    <row r="244" spans="1:6">
      <c r="A244" s="2" t="s">
        <v>221</v>
      </c>
      <c r="B244" s="54">
        <v>1935</v>
      </c>
      <c r="C244" s="59">
        <v>74.451712196998841</v>
      </c>
      <c r="D244" s="54">
        <v>664</v>
      </c>
      <c r="E244" s="59">
        <v>25.548287803001159</v>
      </c>
    </row>
    <row r="245" spans="1:6">
      <c r="A245" s="52"/>
    </row>
    <row r="246" spans="1:6" ht="23.25" customHeight="1">
      <c r="A246" s="50" t="s">
        <v>222</v>
      </c>
      <c r="B246" s="23">
        <v>73940</v>
      </c>
      <c r="C246" s="144">
        <v>68.894189556855878</v>
      </c>
      <c r="D246" s="23">
        <v>33384</v>
      </c>
      <c r="E246" s="144">
        <v>31.105810443144122</v>
      </c>
      <c r="F246" s="142"/>
    </row>
    <row r="247" spans="1:6">
      <c r="A247" s="1" t="s">
        <v>223</v>
      </c>
      <c r="B247" s="54">
        <v>4102</v>
      </c>
      <c r="C247" s="59">
        <v>74.799416484318016</v>
      </c>
      <c r="D247" s="54">
        <v>1382</v>
      </c>
      <c r="E247" s="59">
        <v>25.200583515681984</v>
      </c>
    </row>
    <row r="248" spans="1:6">
      <c r="A248" s="1" t="s">
        <v>224</v>
      </c>
      <c r="B248" s="54">
        <v>2290</v>
      </c>
      <c r="C248" s="59">
        <v>60.15235093249278</v>
      </c>
      <c r="D248" s="54">
        <v>1517</v>
      </c>
      <c r="E248" s="59">
        <v>39.84764906750722</v>
      </c>
    </row>
    <row r="249" spans="1:6">
      <c r="A249" s="1" t="s">
        <v>225</v>
      </c>
      <c r="B249" s="54">
        <v>2622</v>
      </c>
      <c r="C249" s="59">
        <v>58.789237668161434</v>
      </c>
      <c r="D249" s="54">
        <v>1838</v>
      </c>
      <c r="E249" s="59">
        <v>41.210762331838566</v>
      </c>
    </row>
    <row r="250" spans="1:6">
      <c r="A250" s="1" t="s">
        <v>226</v>
      </c>
      <c r="B250" s="54">
        <v>2217</v>
      </c>
      <c r="C250" s="59">
        <v>59.500805152979062</v>
      </c>
      <c r="D250" s="54">
        <v>1509</v>
      </c>
      <c r="E250" s="59">
        <v>40.499194847020938</v>
      </c>
    </row>
    <row r="251" spans="1:6">
      <c r="A251" s="1" t="s">
        <v>227</v>
      </c>
      <c r="B251" s="54">
        <v>8226</v>
      </c>
      <c r="C251" s="59">
        <v>66.381536475145253</v>
      </c>
      <c r="D251" s="54">
        <v>4166</v>
      </c>
      <c r="E251" s="59">
        <v>33.618463524854747</v>
      </c>
    </row>
    <row r="252" spans="1:6">
      <c r="A252" s="1" t="s">
        <v>228</v>
      </c>
      <c r="B252" s="54">
        <v>6794</v>
      </c>
      <c r="C252" s="59">
        <v>67.03502713369511</v>
      </c>
      <c r="D252" s="54">
        <v>3341</v>
      </c>
      <c r="E252" s="59">
        <v>32.96497286630489</v>
      </c>
    </row>
    <row r="253" spans="1:6">
      <c r="A253" s="1" t="s">
        <v>229</v>
      </c>
      <c r="B253" s="54">
        <v>3676</v>
      </c>
      <c r="C253" s="59">
        <v>68.099296035568727</v>
      </c>
      <c r="D253" s="54">
        <v>1722</v>
      </c>
      <c r="E253" s="59">
        <v>31.900703964431273</v>
      </c>
    </row>
    <row r="254" spans="1:6">
      <c r="A254" s="1" t="s">
        <v>230</v>
      </c>
      <c r="B254" s="54">
        <v>21902</v>
      </c>
      <c r="C254" s="59">
        <v>72.095855689785708</v>
      </c>
      <c r="D254" s="54">
        <v>8477</v>
      </c>
      <c r="E254" s="59">
        <v>27.904144310214292</v>
      </c>
    </row>
    <row r="255" spans="1:6">
      <c r="A255" s="1" t="s">
        <v>231</v>
      </c>
      <c r="B255" s="54">
        <v>3453</v>
      </c>
      <c r="C255" s="59">
        <v>66.673102915620774</v>
      </c>
      <c r="D255" s="54">
        <v>1726</v>
      </c>
      <c r="E255" s="59">
        <v>33.326897084379226</v>
      </c>
    </row>
    <row r="256" spans="1:6">
      <c r="A256" s="1" t="s">
        <v>232</v>
      </c>
      <c r="B256" s="54">
        <v>3677</v>
      </c>
      <c r="C256" s="59">
        <v>72.855161482068553</v>
      </c>
      <c r="D256" s="54">
        <v>1370</v>
      </c>
      <c r="E256" s="59">
        <v>27.144838517931447</v>
      </c>
    </row>
    <row r="257" spans="1:5">
      <c r="A257" s="1" t="s">
        <v>233</v>
      </c>
      <c r="B257" s="54">
        <v>2342</v>
      </c>
      <c r="C257" s="59">
        <v>57.135886801658941</v>
      </c>
      <c r="D257" s="54">
        <v>1757</v>
      </c>
      <c r="E257" s="59">
        <v>42.864113198341059</v>
      </c>
    </row>
    <row r="258" spans="1:5">
      <c r="A258" s="5" t="s">
        <v>234</v>
      </c>
      <c r="B258" s="56">
        <v>12639</v>
      </c>
      <c r="C258" s="60">
        <v>73.405738180973401</v>
      </c>
      <c r="D258" s="57">
        <v>4579</v>
      </c>
      <c r="E258" s="60">
        <v>26.594261819026599</v>
      </c>
    </row>
    <row r="259" spans="1:5">
      <c r="A259" s="7" t="s">
        <v>396</v>
      </c>
      <c r="B259" s="54"/>
      <c r="C259" s="55"/>
      <c r="D259" s="55"/>
      <c r="E259" s="55"/>
    </row>
    <row r="260" spans="1:5">
      <c r="A260" s="7" t="s">
        <v>394</v>
      </c>
    </row>
  </sheetData>
  <mergeCells count="7">
    <mergeCell ref="A2:E3"/>
    <mergeCell ref="A4:E4"/>
    <mergeCell ref="A5:A6"/>
    <mergeCell ref="C5:C6"/>
    <mergeCell ref="B5:B6"/>
    <mergeCell ref="D5:D6"/>
    <mergeCell ref="E5:E6"/>
  </mergeCells>
  <phoneticPr fontId="31" type="noConversion"/>
  <pageMargins left="0.98425196850393704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9"/>
  <sheetViews>
    <sheetView workbookViewId="0">
      <pane ySplit="5" topLeftCell="A6" activePane="bottomLeft" state="frozen"/>
      <selection activeCell="C10" sqref="C10:G21"/>
      <selection pane="bottomLeft" sqref="A1:F1048576"/>
    </sheetView>
  </sheetViews>
  <sheetFormatPr defaultRowHeight="15"/>
  <cols>
    <col min="1" max="1" width="28.7109375" customWidth="1"/>
    <col min="2" max="2" width="10.7109375" customWidth="1"/>
    <col min="3" max="3" width="11.140625" customWidth="1"/>
    <col min="4" max="4" width="11.28515625" customWidth="1"/>
    <col min="5" max="5" width="11.140625" customWidth="1"/>
    <col min="6" max="6" width="10.7109375" customWidth="1"/>
  </cols>
  <sheetData>
    <row r="2" spans="1:11" ht="30" customHeight="1">
      <c r="A2" s="291" t="s">
        <v>319</v>
      </c>
      <c r="B2" s="291"/>
      <c r="C2" s="291"/>
      <c r="D2" s="291"/>
      <c r="E2" s="291"/>
      <c r="F2" s="291"/>
    </row>
    <row r="3" spans="1:11" ht="5.25" customHeight="1"/>
    <row r="4" spans="1:11" ht="15" customHeight="1">
      <c r="A4" s="292" t="s">
        <v>0</v>
      </c>
      <c r="B4" s="340" t="s">
        <v>257</v>
      </c>
      <c r="C4" s="296" t="s">
        <v>318</v>
      </c>
      <c r="D4" s="340" t="s">
        <v>256</v>
      </c>
      <c r="E4" s="296" t="s">
        <v>318</v>
      </c>
      <c r="F4" s="338" t="s">
        <v>255</v>
      </c>
      <c r="G4" s="21"/>
    </row>
    <row r="5" spans="1:11" ht="33" customHeight="1">
      <c r="A5" s="293"/>
      <c r="B5" s="341"/>
      <c r="C5" s="297"/>
      <c r="D5" s="341"/>
      <c r="E5" s="297"/>
      <c r="F5" s="339"/>
      <c r="G5" s="21"/>
    </row>
    <row r="6" spans="1:11" ht="20.25" customHeight="1">
      <c r="A6" s="29" t="s">
        <v>235</v>
      </c>
      <c r="B6" s="37">
        <v>867244</v>
      </c>
      <c r="C6" s="39">
        <v>100</v>
      </c>
      <c r="D6" s="37">
        <v>682323</v>
      </c>
      <c r="E6" s="39">
        <v>100</v>
      </c>
      <c r="F6" s="38">
        <v>-21.322834173542859</v>
      </c>
      <c r="G6" s="11"/>
    </row>
    <row r="7" spans="1:11">
      <c r="A7" s="10"/>
      <c r="B7" s="37"/>
      <c r="C7" s="38"/>
      <c r="D7" s="37"/>
      <c r="E7" s="38"/>
      <c r="F7" s="38"/>
      <c r="G7" s="11"/>
    </row>
    <row r="8" spans="1:11" ht="25.5">
      <c r="A8" s="12" t="s">
        <v>1</v>
      </c>
      <c r="B8" s="23">
        <v>239485</v>
      </c>
      <c r="C8" s="22">
        <v>27.614489117249587</v>
      </c>
      <c r="D8" s="23">
        <v>188194</v>
      </c>
      <c r="E8" s="22">
        <v>27.581365423706956</v>
      </c>
      <c r="F8" s="38">
        <v>-21.417207758314717</v>
      </c>
      <c r="G8" s="11"/>
    </row>
    <row r="9" spans="1:11">
      <c r="A9" s="1" t="s">
        <v>2</v>
      </c>
      <c r="B9" s="24">
        <v>5462</v>
      </c>
      <c r="C9" s="25">
        <v>0.629811218065504</v>
      </c>
      <c r="D9" s="24">
        <v>4438</v>
      </c>
      <c r="E9" s="25">
        <v>0.65042509192860276</v>
      </c>
      <c r="F9" s="25">
        <v>-18.747711461003291</v>
      </c>
      <c r="G9" s="11"/>
    </row>
    <row r="10" spans="1:11">
      <c r="A10" s="1" t="s">
        <v>3</v>
      </c>
      <c r="B10" s="24">
        <v>20326</v>
      </c>
      <c r="C10" s="25">
        <v>2.3437463966311674</v>
      </c>
      <c r="D10" s="24">
        <v>14463</v>
      </c>
      <c r="E10" s="25">
        <v>2.1196705958908026</v>
      </c>
      <c r="F10" s="25">
        <v>-28.844829282692118</v>
      </c>
      <c r="G10" s="11"/>
    </row>
    <row r="11" spans="1:11">
      <c r="A11" s="1" t="s">
        <v>4</v>
      </c>
      <c r="B11" s="24">
        <v>5623</v>
      </c>
      <c r="C11" s="25">
        <v>0.64837577429189475</v>
      </c>
      <c r="D11" s="24">
        <v>4795</v>
      </c>
      <c r="E11" s="25">
        <v>0.70274635326670798</v>
      </c>
      <c r="F11" s="25">
        <v>-14.725235639338429</v>
      </c>
      <c r="G11" s="11"/>
    </row>
    <row r="12" spans="1:11">
      <c r="A12" s="1" t="s">
        <v>5</v>
      </c>
      <c r="B12" s="24">
        <v>9585</v>
      </c>
      <c r="C12" s="25">
        <v>1.1052252883848144</v>
      </c>
      <c r="D12" s="24">
        <v>8619</v>
      </c>
      <c r="E12" s="25">
        <v>1.2631847380199699</v>
      </c>
      <c r="F12" s="25">
        <v>-10.078247261345851</v>
      </c>
      <c r="G12" s="11"/>
      <c r="H12" s="40"/>
      <c r="I12" s="41"/>
      <c r="J12" s="41"/>
      <c r="K12" s="42"/>
    </row>
    <row r="13" spans="1:11">
      <c r="A13" s="1" t="s">
        <v>6</v>
      </c>
      <c r="B13" s="24">
        <v>4678</v>
      </c>
      <c r="C13" s="25">
        <v>0.53940990078916662</v>
      </c>
      <c r="D13" s="24">
        <v>4496</v>
      </c>
      <c r="E13" s="25">
        <v>0.65892546491910731</v>
      </c>
      <c r="F13" s="25">
        <v>-3.8905515177426242</v>
      </c>
      <c r="G13" s="11"/>
      <c r="H13" s="43"/>
    </row>
    <row r="14" spans="1:11">
      <c r="A14" s="1" t="s">
        <v>7</v>
      </c>
      <c r="B14" s="24">
        <v>4236</v>
      </c>
      <c r="C14" s="25">
        <v>0.48844385201857837</v>
      </c>
      <c r="D14" s="24">
        <v>3392</v>
      </c>
      <c r="E14" s="25">
        <v>0.49712526178950439</v>
      </c>
      <c r="F14" s="25">
        <v>-19.924457034938627</v>
      </c>
      <c r="G14" s="11"/>
      <c r="H14" s="44"/>
    </row>
    <row r="15" spans="1:11">
      <c r="A15" s="1" t="s">
        <v>8</v>
      </c>
      <c r="B15" s="24">
        <v>132179</v>
      </c>
      <c r="C15" s="25">
        <v>15.241270046261491</v>
      </c>
      <c r="D15" s="24">
        <v>101836</v>
      </c>
      <c r="E15" s="25">
        <v>14.924896273465793</v>
      </c>
      <c r="F15" s="25">
        <v>-22.955991496379912</v>
      </c>
      <c r="G15" s="11"/>
      <c r="I15" s="36"/>
    </row>
    <row r="16" spans="1:11">
      <c r="A16" s="1" t="s">
        <v>9</v>
      </c>
      <c r="B16" s="24">
        <v>2711</v>
      </c>
      <c r="C16" s="25">
        <v>0.31259945297978425</v>
      </c>
      <c r="D16" s="24">
        <v>2509</v>
      </c>
      <c r="E16" s="25">
        <v>0.36771441091682383</v>
      </c>
      <c r="F16" s="25">
        <v>-7.4511250461084426</v>
      </c>
      <c r="G16" s="11"/>
      <c r="I16" s="36"/>
    </row>
    <row r="17" spans="1:9">
      <c r="A17" s="1" t="s">
        <v>10</v>
      </c>
      <c r="B17" s="24">
        <v>5922</v>
      </c>
      <c r="C17" s="25">
        <v>0.6828528072837633</v>
      </c>
      <c r="D17" s="24">
        <v>4192</v>
      </c>
      <c r="E17" s="25">
        <v>0.61437178579646301</v>
      </c>
      <c r="F17" s="25">
        <v>-29.213103681188791</v>
      </c>
      <c r="G17" s="11"/>
      <c r="I17" s="36"/>
    </row>
    <row r="18" spans="1:9">
      <c r="A18" s="1" t="s">
        <v>11</v>
      </c>
      <c r="B18" s="24">
        <v>3634</v>
      </c>
      <c r="C18" s="25">
        <v>0.41902855482424783</v>
      </c>
      <c r="D18" s="24">
        <v>2816</v>
      </c>
      <c r="E18" s="25">
        <v>0.4127077645044942</v>
      </c>
      <c r="F18" s="25">
        <v>-22.509631260319207</v>
      </c>
      <c r="G18" s="11"/>
      <c r="I18" s="36"/>
    </row>
    <row r="19" spans="1:9">
      <c r="A19" s="1" t="s">
        <v>12</v>
      </c>
      <c r="B19" s="24">
        <v>1057</v>
      </c>
      <c r="C19" s="25">
        <v>0.12188034739934782</v>
      </c>
      <c r="D19" s="24">
        <v>1018</v>
      </c>
      <c r="E19" s="25">
        <v>0.14919620179885482</v>
      </c>
      <c r="F19" s="25">
        <v>-3.6896877956480556</v>
      </c>
      <c r="G19" s="11"/>
    </row>
    <row r="20" spans="1:9">
      <c r="A20" s="1" t="s">
        <v>13</v>
      </c>
      <c r="B20" s="24">
        <v>29366</v>
      </c>
      <c r="C20" s="25">
        <v>3.3861289325726096</v>
      </c>
      <c r="D20" s="24">
        <v>24919</v>
      </c>
      <c r="E20" s="25">
        <v>3.652082664661751</v>
      </c>
      <c r="F20" s="25">
        <v>-15.143363072941495</v>
      </c>
      <c r="G20" s="11"/>
    </row>
    <row r="21" spans="1:9">
      <c r="A21" s="1" t="s">
        <v>14</v>
      </c>
      <c r="B21" s="24">
        <v>12750</v>
      </c>
      <c r="C21" s="25">
        <v>1.4701744837669677</v>
      </c>
      <c r="D21" s="24">
        <v>9314</v>
      </c>
      <c r="E21" s="25">
        <v>1.3650426557510154</v>
      </c>
      <c r="F21" s="25">
        <v>-26.949019607843137</v>
      </c>
      <c r="G21" s="11"/>
    </row>
    <row r="22" spans="1:9">
      <c r="A22" s="1" t="s">
        <v>15</v>
      </c>
      <c r="B22" s="24">
        <v>1956</v>
      </c>
      <c r="C22" s="25">
        <v>0.22554206198025006</v>
      </c>
      <c r="D22" s="24">
        <v>1387</v>
      </c>
      <c r="E22" s="25">
        <v>0.20327616099706444</v>
      </c>
      <c r="F22" s="25">
        <v>-29.089979550102253</v>
      </c>
      <c r="G22" s="11"/>
    </row>
    <row r="23" spans="1:9">
      <c r="A23" s="1"/>
      <c r="B23" s="24"/>
      <c r="C23" s="25"/>
      <c r="D23" s="24"/>
      <c r="E23" s="25"/>
      <c r="F23" s="25"/>
      <c r="G23" s="11"/>
    </row>
    <row r="24" spans="1:9" ht="27.75" customHeight="1">
      <c r="A24" s="12" t="s">
        <v>16</v>
      </c>
      <c r="B24" s="23">
        <v>75508</v>
      </c>
      <c r="C24" s="22">
        <v>8.7066615623746024</v>
      </c>
      <c r="D24" s="23">
        <v>58337</v>
      </c>
      <c r="E24" s="22">
        <v>8.5497630887424272</v>
      </c>
      <c r="F24" s="38">
        <v>-22.740636753721454</v>
      </c>
      <c r="G24" s="11"/>
    </row>
    <row r="25" spans="1:9">
      <c r="A25" s="1" t="s">
        <v>17</v>
      </c>
      <c r="B25" s="24">
        <v>3595</v>
      </c>
      <c r="C25" s="25">
        <v>0.41453155052096069</v>
      </c>
      <c r="D25" s="24">
        <v>2916</v>
      </c>
      <c r="E25" s="25">
        <v>0.42736358000536401</v>
      </c>
      <c r="F25" s="25">
        <v>-18.887343532684287</v>
      </c>
      <c r="G25" s="11"/>
    </row>
    <row r="26" spans="1:9">
      <c r="A26" s="1" t="s">
        <v>18</v>
      </c>
      <c r="B26" s="24">
        <v>4912</v>
      </c>
      <c r="C26" s="25">
        <v>0.56639192660888971</v>
      </c>
      <c r="D26" s="24">
        <v>3189</v>
      </c>
      <c r="E26" s="25">
        <v>0.46737395632273865</v>
      </c>
      <c r="F26" s="25">
        <v>-35.077361563517918</v>
      </c>
      <c r="G26" s="11"/>
    </row>
    <row r="27" spans="1:9">
      <c r="A27" s="1" t="s">
        <v>19</v>
      </c>
      <c r="B27" s="24">
        <v>4084</v>
      </c>
      <c r="C27" s="25">
        <v>0.47091706601602318</v>
      </c>
      <c r="D27" s="24">
        <v>3704</v>
      </c>
      <c r="E27" s="25">
        <v>0.54285140615221816</v>
      </c>
      <c r="F27" s="25">
        <v>-9.3046033300685611</v>
      </c>
      <c r="G27" s="11"/>
    </row>
    <row r="28" spans="1:9">
      <c r="A28" s="1" t="s">
        <v>20</v>
      </c>
      <c r="B28" s="24">
        <v>6550</v>
      </c>
      <c r="C28" s="25">
        <v>0.75526610734695188</v>
      </c>
      <c r="D28" s="24">
        <v>4912</v>
      </c>
      <c r="E28" s="25">
        <v>0.71989365740272571</v>
      </c>
      <c r="F28" s="25">
        <v>-25.007633587786259</v>
      </c>
      <c r="G28" s="11"/>
    </row>
    <row r="29" spans="1:9">
      <c r="A29" s="1" t="s">
        <v>21</v>
      </c>
      <c r="B29" s="24">
        <v>3319</v>
      </c>
      <c r="C29" s="25">
        <v>0.38270659699000509</v>
      </c>
      <c r="D29" s="24">
        <v>3045</v>
      </c>
      <c r="E29" s="25">
        <v>0.44626958200148609</v>
      </c>
      <c r="F29" s="25">
        <v>-8.2554986441699345</v>
      </c>
      <c r="G29" s="11"/>
    </row>
    <row r="30" spans="1:9">
      <c r="A30" s="1" t="s">
        <v>22</v>
      </c>
      <c r="B30" s="24">
        <v>1318</v>
      </c>
      <c r="C30" s="25">
        <v>0.1519756838905775</v>
      </c>
      <c r="D30" s="24">
        <v>1164</v>
      </c>
      <c r="E30" s="25">
        <v>0.17059369243012473</v>
      </c>
      <c r="F30" s="25">
        <v>-11.684370257966615</v>
      </c>
      <c r="G30" s="11"/>
    </row>
    <row r="31" spans="1:9">
      <c r="A31" s="1" t="s">
        <v>23</v>
      </c>
      <c r="B31" s="24">
        <v>4955</v>
      </c>
      <c r="C31" s="25">
        <v>0.57135016212277046</v>
      </c>
      <c r="D31" s="24">
        <v>3538</v>
      </c>
      <c r="E31" s="25">
        <v>0.51852275242077428</v>
      </c>
      <c r="F31" s="25">
        <v>-28.597376387487383</v>
      </c>
      <c r="G31" s="11"/>
    </row>
    <row r="32" spans="1:9">
      <c r="A32" s="1" t="s">
        <v>24</v>
      </c>
      <c r="B32" s="24">
        <v>2035</v>
      </c>
      <c r="C32" s="25">
        <v>0.23465137838947289</v>
      </c>
      <c r="D32" s="24">
        <v>1437</v>
      </c>
      <c r="E32" s="25">
        <v>0.21060406874749937</v>
      </c>
      <c r="F32" s="25">
        <v>-29.385749385749381</v>
      </c>
      <c r="G32" s="11"/>
    </row>
    <row r="33" spans="1:7">
      <c r="A33" s="1" t="s">
        <v>25</v>
      </c>
      <c r="B33" s="24">
        <v>1819</v>
      </c>
      <c r="C33" s="25">
        <v>0.20974489301742072</v>
      </c>
      <c r="D33" s="24">
        <v>1658</v>
      </c>
      <c r="E33" s="25">
        <v>0.24299342100442167</v>
      </c>
      <c r="F33" s="25">
        <v>-8.8510170423309553</v>
      </c>
      <c r="G33" s="11"/>
    </row>
    <row r="34" spans="1:7">
      <c r="A34" s="1" t="s">
        <v>26</v>
      </c>
      <c r="B34" s="24">
        <v>2077</v>
      </c>
      <c r="C34" s="25">
        <v>0.23949430610070524</v>
      </c>
      <c r="D34" s="24">
        <v>1697</v>
      </c>
      <c r="E34" s="25">
        <v>0.24870918904976091</v>
      </c>
      <c r="F34" s="25">
        <v>-18.295618680789605</v>
      </c>
      <c r="G34" s="11"/>
    </row>
    <row r="35" spans="1:7">
      <c r="A35" s="1" t="s">
        <v>27</v>
      </c>
      <c r="B35" s="24">
        <v>1821</v>
      </c>
      <c r="C35" s="25">
        <v>0.20997550862271747</v>
      </c>
      <c r="D35" s="24">
        <v>1453</v>
      </c>
      <c r="E35" s="25">
        <v>0.21294899922763852</v>
      </c>
      <c r="F35" s="25">
        <v>-20.208676551345416</v>
      </c>
      <c r="G35" s="11"/>
    </row>
    <row r="36" spans="1:7">
      <c r="A36" s="1" t="s">
        <v>28</v>
      </c>
      <c r="B36" s="24">
        <v>2813</v>
      </c>
      <c r="C36" s="25">
        <v>0.32436084884991995</v>
      </c>
      <c r="D36" s="24">
        <v>2283</v>
      </c>
      <c r="E36" s="25">
        <v>0.33459226788485807</v>
      </c>
      <c r="F36" s="25">
        <v>-18.841094916459301</v>
      </c>
      <c r="G36" s="11"/>
    </row>
    <row r="37" spans="1:7">
      <c r="A37" s="1" t="s">
        <v>29</v>
      </c>
      <c r="B37" s="24">
        <v>1103</v>
      </c>
      <c r="C37" s="25">
        <v>0.12718450632117376</v>
      </c>
      <c r="D37" s="24">
        <v>934</v>
      </c>
      <c r="E37" s="25">
        <v>0.13688531677812413</v>
      </c>
      <c r="F37" s="25">
        <v>-15.32184950135993</v>
      </c>
      <c r="G37" s="11"/>
    </row>
    <row r="38" spans="1:7">
      <c r="A38" s="1" t="s">
        <v>30</v>
      </c>
      <c r="B38" s="24">
        <v>13283</v>
      </c>
      <c r="C38" s="25">
        <v>1.5316335425785592</v>
      </c>
      <c r="D38" s="24">
        <v>10586</v>
      </c>
      <c r="E38" s="25">
        <v>1.5514646289220795</v>
      </c>
      <c r="F38" s="25">
        <v>-20.304148159301359</v>
      </c>
      <c r="G38" s="11"/>
    </row>
    <row r="39" spans="1:7">
      <c r="A39" s="1" t="s">
        <v>31</v>
      </c>
      <c r="B39" s="24">
        <v>929</v>
      </c>
      <c r="C39" s="25">
        <v>0.10712094866035395</v>
      </c>
      <c r="D39" s="24">
        <v>666</v>
      </c>
      <c r="E39" s="25">
        <v>9.7607731235793027E-2</v>
      </c>
      <c r="F39" s="25">
        <v>-28.31001076426265</v>
      </c>
      <c r="G39" s="11"/>
    </row>
    <row r="40" spans="1:7">
      <c r="A40" s="1" t="s">
        <v>32</v>
      </c>
      <c r="B40" s="24">
        <v>2738</v>
      </c>
      <c r="C40" s="25">
        <v>0.31571276365129075</v>
      </c>
      <c r="D40" s="24">
        <v>1726</v>
      </c>
      <c r="E40" s="25">
        <v>0.25295937554501313</v>
      </c>
      <c r="F40" s="25">
        <v>-36.961285609934258</v>
      </c>
      <c r="G40" s="11"/>
    </row>
    <row r="41" spans="1:7">
      <c r="A41" s="1" t="s">
        <v>33</v>
      </c>
      <c r="B41" s="24">
        <v>2562</v>
      </c>
      <c r="C41" s="25">
        <v>0.29541859038517421</v>
      </c>
      <c r="D41" s="24">
        <v>1746</v>
      </c>
      <c r="E41" s="25">
        <v>0.25589053864518713</v>
      </c>
      <c r="F41" s="25">
        <v>-31.850117096018739</v>
      </c>
      <c r="G41" s="11"/>
    </row>
    <row r="42" spans="1:7">
      <c r="A42" s="1" t="s">
        <v>34</v>
      </c>
      <c r="B42" s="24">
        <v>1569</v>
      </c>
      <c r="C42" s="25">
        <v>0.1809179423553233</v>
      </c>
      <c r="D42" s="24">
        <v>1125</v>
      </c>
      <c r="E42" s="25">
        <v>0.16487792438478552</v>
      </c>
      <c r="F42" s="25">
        <v>-28.298279158699813</v>
      </c>
      <c r="G42" s="11"/>
    </row>
    <row r="43" spans="1:7">
      <c r="A43" s="1" t="s">
        <v>35</v>
      </c>
      <c r="B43" s="24">
        <v>2364</v>
      </c>
      <c r="C43" s="25">
        <v>0.272587645460793</v>
      </c>
      <c r="D43" s="24">
        <v>1942</v>
      </c>
      <c r="E43" s="25">
        <v>0.28461593702689197</v>
      </c>
      <c r="F43" s="25">
        <v>-17.85109983079526</v>
      </c>
      <c r="G43" s="11"/>
    </row>
    <row r="44" spans="1:7">
      <c r="A44" s="1" t="s">
        <v>36</v>
      </c>
      <c r="B44" s="24">
        <v>804</v>
      </c>
      <c r="C44" s="25">
        <v>9.2707473329305248E-2</v>
      </c>
      <c r="D44" s="24">
        <v>668</v>
      </c>
      <c r="E44" s="25">
        <v>9.790084754581041E-2</v>
      </c>
      <c r="F44" s="25">
        <v>-16.915422885572141</v>
      </c>
      <c r="G44" s="11"/>
    </row>
    <row r="45" spans="1:7">
      <c r="A45" s="1" t="s">
        <v>37</v>
      </c>
      <c r="B45" s="24">
        <v>905</v>
      </c>
      <c r="C45" s="25">
        <v>0.1043535613967926</v>
      </c>
      <c r="D45" s="24">
        <v>532</v>
      </c>
      <c r="E45" s="25">
        <v>7.7968938464627449E-2</v>
      </c>
      <c r="F45" s="25">
        <v>-41.215469613259671</v>
      </c>
      <c r="G45" s="11"/>
    </row>
    <row r="46" spans="1:7">
      <c r="A46" s="1" t="s">
        <v>38</v>
      </c>
      <c r="B46" s="24">
        <v>2059</v>
      </c>
      <c r="C46" s="25">
        <v>0.23741876565303421</v>
      </c>
      <c r="D46" s="24">
        <v>1410</v>
      </c>
      <c r="E46" s="25">
        <v>0.20664699856226451</v>
      </c>
      <c r="F46" s="25">
        <v>-31.520155415250116</v>
      </c>
      <c r="G46" s="11"/>
    </row>
    <row r="47" spans="1:7">
      <c r="A47" s="1" t="s">
        <v>39</v>
      </c>
      <c r="B47" s="24">
        <v>1082</v>
      </c>
      <c r="C47" s="25">
        <v>0.12476304246555757</v>
      </c>
      <c r="D47" s="24">
        <v>935</v>
      </c>
      <c r="E47" s="25">
        <v>0.13703187493313285</v>
      </c>
      <c r="F47" s="25">
        <v>-13.585951940850283</v>
      </c>
      <c r="G47" s="11"/>
    </row>
    <row r="48" spans="1:7">
      <c r="A48" s="1" t="s">
        <v>40</v>
      </c>
      <c r="B48" s="24">
        <v>6812</v>
      </c>
      <c r="C48" s="25">
        <v>0.78547675164082997</v>
      </c>
      <c r="D48" s="24">
        <v>5071</v>
      </c>
      <c r="E48" s="25">
        <v>0.74319640404910869</v>
      </c>
      <c r="F48" s="25">
        <v>-25.557839107457426</v>
      </c>
      <c r="G48" s="11"/>
    </row>
    <row r="49" spans="1:7">
      <c r="A49" s="1"/>
      <c r="B49" s="24"/>
      <c r="C49" s="25"/>
      <c r="D49" s="24"/>
      <c r="E49" s="25"/>
      <c r="F49" s="25"/>
      <c r="G49" s="11"/>
    </row>
    <row r="50" spans="1:7" ht="26.25" customHeight="1">
      <c r="A50" s="12" t="s">
        <v>41</v>
      </c>
      <c r="B50" s="23">
        <v>192033</v>
      </c>
      <c r="C50" s="22">
        <v>22.142903265978202</v>
      </c>
      <c r="D50" s="23">
        <v>157241</v>
      </c>
      <c r="E50" s="22">
        <v>23.044950851722717</v>
      </c>
      <c r="F50" s="38">
        <v>-18.117719350319994</v>
      </c>
      <c r="G50" s="11"/>
    </row>
    <row r="51" spans="1:7">
      <c r="A51" s="2" t="s">
        <v>42</v>
      </c>
      <c r="B51" s="24">
        <v>7644</v>
      </c>
      <c r="C51" s="25">
        <v>0.88141284344429027</v>
      </c>
      <c r="D51" s="24">
        <v>5893</v>
      </c>
      <c r="E51" s="25">
        <v>0.86366720746625869</v>
      </c>
      <c r="F51" s="25">
        <v>-22.906855049712192</v>
      </c>
      <c r="G51" s="11"/>
    </row>
    <row r="52" spans="1:7">
      <c r="A52" s="2" t="s">
        <v>43</v>
      </c>
      <c r="B52" s="24">
        <v>5027</v>
      </c>
      <c r="C52" s="25">
        <v>0.57965232391345456</v>
      </c>
      <c r="D52" s="24">
        <v>3813</v>
      </c>
      <c r="E52" s="25">
        <v>0.55882624504816636</v>
      </c>
      <c r="F52" s="25">
        <v>-24.149592202108614</v>
      </c>
      <c r="G52" s="11"/>
    </row>
    <row r="53" spans="1:7">
      <c r="A53" s="2" t="s">
        <v>44</v>
      </c>
      <c r="B53" s="24">
        <v>1299</v>
      </c>
      <c r="C53" s="25">
        <v>0.1497848356402581</v>
      </c>
      <c r="D53" s="24">
        <v>980</v>
      </c>
      <c r="E53" s="25">
        <v>0.14362699190852427</v>
      </c>
      <c r="F53" s="25">
        <v>-24.557351809083915</v>
      </c>
      <c r="G53" s="11"/>
    </row>
    <row r="54" spans="1:7">
      <c r="A54" s="2" t="s">
        <v>45</v>
      </c>
      <c r="B54" s="24">
        <v>708</v>
      </c>
      <c r="C54" s="25">
        <v>8.163792427505985E-2</v>
      </c>
      <c r="D54" s="24">
        <v>530</v>
      </c>
      <c r="E54" s="25">
        <v>7.7675822154610052E-2</v>
      </c>
      <c r="F54" s="25">
        <v>-25.141242937853104</v>
      </c>
      <c r="G54" s="11"/>
    </row>
    <row r="55" spans="1:7">
      <c r="A55" s="2" t="s">
        <v>46</v>
      </c>
      <c r="B55" s="24">
        <v>3004</v>
      </c>
      <c r="C55" s="25">
        <v>0.3463846391557624</v>
      </c>
      <c r="D55" s="24">
        <v>2387</v>
      </c>
      <c r="E55" s="25">
        <v>0.34983431600576265</v>
      </c>
      <c r="F55" s="25">
        <v>-20.539280958721704</v>
      </c>
      <c r="G55" s="11"/>
    </row>
    <row r="56" spans="1:7">
      <c r="A56" s="2" t="s">
        <v>47</v>
      </c>
      <c r="B56" s="24">
        <v>6669</v>
      </c>
      <c r="C56" s="25">
        <v>0.76898773586211022</v>
      </c>
      <c r="D56" s="24">
        <v>5097</v>
      </c>
      <c r="E56" s="25">
        <v>0.74700691607933489</v>
      </c>
      <c r="F56" s="25">
        <v>-23.571749887539362</v>
      </c>
      <c r="G56" s="11"/>
    </row>
    <row r="57" spans="1:7">
      <c r="A57" s="2" t="s">
        <v>48</v>
      </c>
      <c r="B57" s="24">
        <v>1835</v>
      </c>
      <c r="C57" s="25">
        <v>0.21158981785979494</v>
      </c>
      <c r="D57" s="24">
        <v>1376</v>
      </c>
      <c r="E57" s="25">
        <v>0.20166402129196875</v>
      </c>
      <c r="F57" s="25">
        <v>-25.013623978201636</v>
      </c>
      <c r="G57" s="11"/>
    </row>
    <row r="58" spans="1:7">
      <c r="A58" s="2" t="s">
        <v>49</v>
      </c>
      <c r="B58" s="24">
        <v>5232</v>
      </c>
      <c r="C58" s="25">
        <v>0.60329042345637451</v>
      </c>
      <c r="D58" s="24">
        <v>4717</v>
      </c>
      <c r="E58" s="25">
        <v>0.69131481717602949</v>
      </c>
      <c r="F58" s="25">
        <v>-9.843272171253826</v>
      </c>
      <c r="G58" s="11"/>
    </row>
    <row r="59" spans="1:7">
      <c r="A59" s="2" t="s">
        <v>50</v>
      </c>
      <c r="B59" s="24">
        <v>711</v>
      </c>
      <c r="C59" s="25">
        <v>8.1983847683005012E-2</v>
      </c>
      <c r="D59" s="24">
        <v>784</v>
      </c>
      <c r="E59" s="25">
        <v>0.1149015935268194</v>
      </c>
      <c r="F59" s="25">
        <v>10.267229254571021</v>
      </c>
      <c r="G59" s="11"/>
    </row>
    <row r="60" spans="1:7">
      <c r="A60" s="2" t="s">
        <v>51</v>
      </c>
      <c r="B60" s="24">
        <v>2393</v>
      </c>
      <c r="C60" s="25">
        <v>0.27593157173759636</v>
      </c>
      <c r="D60" s="24">
        <v>1776</v>
      </c>
      <c r="E60" s="25">
        <v>0.26028728329544804</v>
      </c>
      <c r="F60" s="25">
        <v>-25.783535311324702</v>
      </c>
      <c r="G60" s="11"/>
    </row>
    <row r="61" spans="1:7">
      <c r="A61" s="2" t="s">
        <v>52</v>
      </c>
      <c r="B61" s="24">
        <v>1052</v>
      </c>
      <c r="C61" s="25">
        <v>0.12130380838610588</v>
      </c>
      <c r="D61" s="24">
        <v>1057</v>
      </c>
      <c r="E61" s="25">
        <v>0.15491196984419403</v>
      </c>
      <c r="F61" s="25">
        <v>0.47528517110266844</v>
      </c>
      <c r="G61" s="11"/>
    </row>
    <row r="62" spans="1:7">
      <c r="A62" s="2" t="s">
        <v>53</v>
      </c>
      <c r="B62" s="24">
        <v>1276</v>
      </c>
      <c r="C62" s="25">
        <v>0.14713275617934515</v>
      </c>
      <c r="D62" s="24">
        <v>1253</v>
      </c>
      <c r="E62" s="25">
        <v>0.18363736822589888</v>
      </c>
      <c r="F62" s="25">
        <v>-1.8025078369905967</v>
      </c>
      <c r="G62" s="11"/>
    </row>
    <row r="63" spans="1:7">
      <c r="A63" s="2" t="s">
        <v>54</v>
      </c>
      <c r="B63" s="24">
        <v>4289</v>
      </c>
      <c r="C63" s="25">
        <v>0.49455516555894302</v>
      </c>
      <c r="D63" s="24">
        <v>3155</v>
      </c>
      <c r="E63" s="25">
        <v>0.46239097905244286</v>
      </c>
      <c r="F63" s="25">
        <v>-26.439729540685477</v>
      </c>
      <c r="G63" s="11"/>
    </row>
    <row r="64" spans="1:7">
      <c r="A64" s="2" t="s">
        <v>55</v>
      </c>
      <c r="B64" s="24">
        <v>1154</v>
      </c>
      <c r="C64" s="25">
        <v>0.1330652042562416</v>
      </c>
      <c r="D64" s="24">
        <v>850</v>
      </c>
      <c r="E64" s="25">
        <v>0.12457443175739348</v>
      </c>
      <c r="F64" s="25">
        <v>-26.343154246100518</v>
      </c>
      <c r="G64" s="11"/>
    </row>
    <row r="65" spans="1:7">
      <c r="A65" s="2" t="s">
        <v>56</v>
      </c>
      <c r="B65" s="24">
        <v>79187</v>
      </c>
      <c r="C65" s="25">
        <v>9.1308789683180276</v>
      </c>
      <c r="D65" s="24">
        <v>66413</v>
      </c>
      <c r="E65" s="25">
        <v>9.733366748592676</v>
      </c>
      <c r="F65" s="25">
        <v>-16.131435715458341</v>
      </c>
      <c r="G65" s="11"/>
    </row>
    <row r="66" spans="1:7">
      <c r="A66" s="2" t="s">
        <v>57</v>
      </c>
      <c r="B66" s="24">
        <v>1123</v>
      </c>
      <c r="C66" s="25">
        <v>0.12949066237414153</v>
      </c>
      <c r="D66" s="24">
        <v>895</v>
      </c>
      <c r="E66" s="25">
        <v>0.13116954873278491</v>
      </c>
      <c r="F66" s="25">
        <v>-20.302760463045409</v>
      </c>
      <c r="G66" s="11"/>
    </row>
    <row r="67" spans="1:7">
      <c r="A67" s="2" t="s">
        <v>58</v>
      </c>
      <c r="B67" s="24">
        <v>6209</v>
      </c>
      <c r="C67" s="25">
        <v>0.71594614664385103</v>
      </c>
      <c r="D67" s="24">
        <v>5704</v>
      </c>
      <c r="E67" s="25">
        <v>0.83596771616961474</v>
      </c>
      <c r="F67" s="25">
        <v>-8.1333548075374402</v>
      </c>
      <c r="G67" s="11"/>
    </row>
    <row r="68" spans="1:7">
      <c r="A68" s="2" t="s">
        <v>59</v>
      </c>
      <c r="B68" s="24">
        <v>3891</v>
      </c>
      <c r="C68" s="25">
        <v>0.44866266010488398</v>
      </c>
      <c r="D68" s="24">
        <v>2902</v>
      </c>
      <c r="E68" s="25">
        <v>0.42531176583524227</v>
      </c>
      <c r="F68" s="25">
        <v>-25.417630429195583</v>
      </c>
      <c r="G68" s="11"/>
    </row>
    <row r="69" spans="1:7">
      <c r="A69" s="2" t="s">
        <v>60</v>
      </c>
      <c r="B69" s="24">
        <v>2599</v>
      </c>
      <c r="C69" s="25">
        <v>0.2996849790831646</v>
      </c>
      <c r="D69" s="24">
        <v>2100</v>
      </c>
      <c r="E69" s="25">
        <v>0.30777212551826627</v>
      </c>
      <c r="F69" s="25">
        <v>-19.199692189303576</v>
      </c>
      <c r="G69" s="11"/>
    </row>
    <row r="70" spans="1:7">
      <c r="A70" s="2" t="s">
        <v>61</v>
      </c>
      <c r="B70" s="24">
        <v>3834</v>
      </c>
      <c r="C70" s="25">
        <v>0.44209011535392573</v>
      </c>
      <c r="D70" s="24">
        <v>3536</v>
      </c>
      <c r="E70" s="25">
        <v>0.5182296361107569</v>
      </c>
      <c r="F70" s="25">
        <v>-7.7725612936880513</v>
      </c>
      <c r="G70" s="11"/>
    </row>
    <row r="71" spans="1:7">
      <c r="A71" s="2" t="s">
        <v>62</v>
      </c>
      <c r="B71" s="24">
        <v>4933</v>
      </c>
      <c r="C71" s="25">
        <v>0.56881339046450596</v>
      </c>
      <c r="D71" s="24">
        <v>4527</v>
      </c>
      <c r="E71" s="25">
        <v>0.66346876772437691</v>
      </c>
      <c r="F71" s="25">
        <v>-8.2302858301236625</v>
      </c>
      <c r="G71" s="11"/>
    </row>
    <row r="72" spans="1:7">
      <c r="A72" s="2" t="s">
        <v>63</v>
      </c>
      <c r="B72" s="24">
        <v>2250</v>
      </c>
      <c r="C72" s="25">
        <v>0.25944255595887666</v>
      </c>
      <c r="D72" s="24">
        <v>1506</v>
      </c>
      <c r="E72" s="25">
        <v>0.22071658144309952</v>
      </c>
      <c r="F72" s="25">
        <v>-33.066666666666663</v>
      </c>
      <c r="G72" s="11"/>
    </row>
    <row r="73" spans="1:7">
      <c r="A73" s="2" t="s">
        <v>64</v>
      </c>
      <c r="B73" s="24">
        <v>3430</v>
      </c>
      <c r="C73" s="25">
        <v>0.39550576308397639</v>
      </c>
      <c r="D73" s="24">
        <v>2592</v>
      </c>
      <c r="E73" s="25">
        <v>0.37987873778254583</v>
      </c>
      <c r="F73" s="25">
        <v>-24.431486880466469</v>
      </c>
      <c r="G73" s="11"/>
    </row>
    <row r="74" spans="1:7">
      <c r="A74" s="2" t="s">
        <v>65</v>
      </c>
      <c r="B74" s="24">
        <v>1454</v>
      </c>
      <c r="C74" s="25">
        <v>0.1676575450507585</v>
      </c>
      <c r="D74" s="24">
        <v>1075</v>
      </c>
      <c r="E74" s="25">
        <v>0.15755001663435059</v>
      </c>
      <c r="F74" s="25">
        <v>-26.066024759284733</v>
      </c>
      <c r="G74" s="11"/>
    </row>
    <row r="75" spans="1:7">
      <c r="A75" s="2" t="s">
        <v>66</v>
      </c>
      <c r="B75" s="24">
        <v>1246</v>
      </c>
      <c r="C75" s="25">
        <v>0.14367352209989345</v>
      </c>
      <c r="D75" s="24">
        <v>1044</v>
      </c>
      <c r="E75" s="25">
        <v>0.15300671382908096</v>
      </c>
      <c r="F75" s="25">
        <v>-16.211878009630819</v>
      </c>
      <c r="G75" s="11"/>
    </row>
    <row r="76" spans="1:7">
      <c r="A76" s="2" t="s">
        <v>67</v>
      </c>
      <c r="B76" s="24">
        <v>2975</v>
      </c>
      <c r="C76" s="25">
        <v>0.3430407128789591</v>
      </c>
      <c r="D76" s="24">
        <v>1901</v>
      </c>
      <c r="E76" s="25">
        <v>0.27860705267153535</v>
      </c>
      <c r="F76" s="25">
        <v>-36.100840336134453</v>
      </c>
      <c r="G76" s="11"/>
    </row>
    <row r="77" spans="1:7">
      <c r="A77" s="2" t="s">
        <v>68</v>
      </c>
      <c r="B77" s="24">
        <v>791</v>
      </c>
      <c r="C77" s="25">
        <v>9.1208471894876186E-2</v>
      </c>
      <c r="D77" s="24">
        <v>749</v>
      </c>
      <c r="E77" s="25">
        <v>0.10977205810151498</v>
      </c>
      <c r="F77" s="25">
        <v>-5.3097345132743339</v>
      </c>
      <c r="G77" s="11"/>
    </row>
    <row r="78" spans="1:7">
      <c r="A78" s="2" t="s">
        <v>69</v>
      </c>
      <c r="B78" s="24">
        <v>3516</v>
      </c>
      <c r="C78" s="25">
        <v>0.40542223411173789</v>
      </c>
      <c r="D78" s="24">
        <v>2992</v>
      </c>
      <c r="E78" s="25">
        <v>0.43850199978602505</v>
      </c>
      <c r="F78" s="25">
        <v>-14.903299203640497</v>
      </c>
      <c r="G78" s="11"/>
    </row>
    <row r="79" spans="1:7">
      <c r="A79" s="2" t="s">
        <v>70</v>
      </c>
      <c r="B79" s="24">
        <v>3176</v>
      </c>
      <c r="C79" s="25">
        <v>0.36621758121128539</v>
      </c>
      <c r="D79" s="24">
        <v>2402</v>
      </c>
      <c r="E79" s="25">
        <v>0.35203268833089313</v>
      </c>
      <c r="F79" s="25">
        <v>-24.370277078085646</v>
      </c>
      <c r="G79" s="11"/>
    </row>
    <row r="80" spans="1:7">
      <c r="A80" s="2" t="s">
        <v>71</v>
      </c>
      <c r="B80" s="24">
        <v>9524</v>
      </c>
      <c r="C80" s="25">
        <v>1.0981915124232626</v>
      </c>
      <c r="D80" s="24">
        <v>7648</v>
      </c>
      <c r="E80" s="25">
        <v>1.120876769506524</v>
      </c>
      <c r="F80" s="25">
        <v>-19.697606047879045</v>
      </c>
      <c r="G80" s="11"/>
    </row>
    <row r="81" spans="1:7">
      <c r="A81" s="2" t="s">
        <v>72</v>
      </c>
      <c r="B81" s="24">
        <v>4056</v>
      </c>
      <c r="C81" s="25">
        <v>0.46768844754186828</v>
      </c>
      <c r="D81" s="24">
        <v>3258</v>
      </c>
      <c r="E81" s="25">
        <v>0.4774864690183388</v>
      </c>
      <c r="F81" s="25">
        <v>-19.674556213017745</v>
      </c>
      <c r="G81" s="11"/>
    </row>
    <row r="82" spans="1:7">
      <c r="A82" s="2" t="s">
        <v>73</v>
      </c>
      <c r="B82" s="24">
        <v>570</v>
      </c>
      <c r="C82" s="25">
        <v>6.5725447509582077E-2</v>
      </c>
      <c r="D82" s="24">
        <v>375</v>
      </c>
      <c r="E82" s="25">
        <v>5.4959308128261837E-2</v>
      </c>
      <c r="F82" s="25">
        <v>-34.210526315789465</v>
      </c>
      <c r="G82" s="11"/>
    </row>
    <row r="83" spans="1:7">
      <c r="A83" s="2" t="s">
        <v>74</v>
      </c>
      <c r="B83" s="35">
        <v>1647</v>
      </c>
      <c r="C83" s="25">
        <v>0.1899119509618977</v>
      </c>
      <c r="D83" s="35">
        <v>1623</v>
      </c>
      <c r="E83" s="25">
        <v>0.2378638855791172</v>
      </c>
      <c r="F83" s="30">
        <v>-1.4571948998178486</v>
      </c>
      <c r="G83" s="11"/>
    </row>
    <row r="84" spans="1:7">
      <c r="A84" s="2" t="s">
        <v>75</v>
      </c>
      <c r="B84" s="24">
        <v>448</v>
      </c>
      <c r="C84" s="25">
        <v>5.1657895586478549E-2</v>
      </c>
      <c r="D84" s="24">
        <v>364</v>
      </c>
      <c r="E84" s="25">
        <v>5.3347168423166155E-2</v>
      </c>
      <c r="F84" s="25">
        <v>-18.75</v>
      </c>
      <c r="G84" s="11"/>
    </row>
    <row r="85" spans="1:7">
      <c r="A85" s="2" t="s">
        <v>76</v>
      </c>
      <c r="B85" s="24">
        <v>2372</v>
      </c>
      <c r="C85" s="25">
        <v>0.27351010788198016</v>
      </c>
      <c r="D85" s="24">
        <v>1982</v>
      </c>
      <c r="E85" s="25">
        <v>0.29047826322723985</v>
      </c>
      <c r="F85" s="25">
        <v>-16.441821247892076</v>
      </c>
      <c r="G85" s="11"/>
    </row>
    <row r="86" spans="1:7">
      <c r="A86" s="2" t="s">
        <v>77</v>
      </c>
      <c r="B86" s="24">
        <v>3104</v>
      </c>
      <c r="C86" s="25">
        <v>0.35791541942060134</v>
      </c>
      <c r="D86" s="24">
        <v>2606</v>
      </c>
      <c r="E86" s="25">
        <v>0.38193055195266756</v>
      </c>
      <c r="F86" s="25">
        <v>-16.043814432989688</v>
      </c>
      <c r="G86" s="11"/>
    </row>
    <row r="87" spans="1:7">
      <c r="A87" s="2" t="s">
        <v>78</v>
      </c>
      <c r="B87" s="24">
        <v>3981</v>
      </c>
      <c r="C87" s="25">
        <v>0.45904036234323908</v>
      </c>
      <c r="D87" s="24">
        <v>2942</v>
      </c>
      <c r="E87" s="25">
        <v>0.43117409203559015</v>
      </c>
      <c r="F87" s="25">
        <v>-26.098970108013063</v>
      </c>
      <c r="G87" s="11"/>
    </row>
    <row r="88" spans="1:7">
      <c r="A88" s="2" t="s">
        <v>79</v>
      </c>
      <c r="B88" s="24">
        <v>875</v>
      </c>
      <c r="C88" s="25">
        <v>0.1008943273173409</v>
      </c>
      <c r="D88" s="24">
        <v>668</v>
      </c>
      <c r="E88" s="25">
        <v>9.790084754581041E-2</v>
      </c>
      <c r="F88" s="25">
        <v>-23.657142857142855</v>
      </c>
      <c r="G88" s="11"/>
    </row>
    <row r="89" spans="1:7">
      <c r="A89" s="2" t="s">
        <v>80</v>
      </c>
      <c r="B89" s="24">
        <v>2549</v>
      </c>
      <c r="C89" s="25">
        <v>0.2939195889507451</v>
      </c>
      <c r="D89" s="24">
        <v>1769</v>
      </c>
      <c r="E89" s="25">
        <v>0.25926137621038714</v>
      </c>
      <c r="F89" s="25">
        <v>-30.600235386426043</v>
      </c>
      <c r="G89" s="11"/>
    </row>
    <row r="90" spans="1:7">
      <c r="A90" s="2"/>
      <c r="B90" s="24"/>
      <c r="C90" s="25"/>
      <c r="D90" s="24"/>
      <c r="E90" s="25"/>
      <c r="F90" s="25"/>
      <c r="G90" s="11"/>
    </row>
    <row r="91" spans="1:7" ht="30" customHeight="1">
      <c r="A91" s="12" t="s">
        <v>81</v>
      </c>
      <c r="B91" s="23">
        <v>26807</v>
      </c>
      <c r="C91" s="22">
        <v>3.0910562655953804</v>
      </c>
      <c r="D91" s="23">
        <v>21452</v>
      </c>
      <c r="E91" s="22">
        <v>3.1439655412465939</v>
      </c>
      <c r="F91" s="38">
        <v>-19.976125638825682</v>
      </c>
      <c r="G91" s="11"/>
    </row>
    <row r="92" spans="1:7">
      <c r="A92" s="15" t="s">
        <v>82</v>
      </c>
      <c r="B92" s="24">
        <v>1028</v>
      </c>
      <c r="C92" s="25">
        <v>0.11853642112254453</v>
      </c>
      <c r="D92" s="24">
        <v>1021</v>
      </c>
      <c r="E92" s="25">
        <v>0.14963587626388089</v>
      </c>
      <c r="F92" s="25">
        <v>-0.6809338521400754</v>
      </c>
      <c r="G92" s="11"/>
    </row>
    <row r="93" spans="1:7">
      <c r="A93" s="2" t="s">
        <v>83</v>
      </c>
      <c r="B93" s="24">
        <v>3796</v>
      </c>
      <c r="C93" s="25">
        <v>0.43770841885328698</v>
      </c>
      <c r="D93" s="24">
        <v>2938</v>
      </c>
      <c r="E93" s="25">
        <v>0.43058785941555539</v>
      </c>
      <c r="F93" s="25">
        <v>-22.602739726027398</v>
      </c>
      <c r="G93" s="11"/>
    </row>
    <row r="94" spans="1:7">
      <c r="A94" s="2" t="s">
        <v>84</v>
      </c>
      <c r="B94" s="24">
        <v>2083</v>
      </c>
      <c r="C94" s="25">
        <v>0.24018615291659556</v>
      </c>
      <c r="D94" s="24">
        <v>1551</v>
      </c>
      <c r="E94" s="25">
        <v>0.22731169841849092</v>
      </c>
      <c r="F94" s="25">
        <v>-25.540086413826213</v>
      </c>
      <c r="G94" s="11"/>
    </row>
    <row r="95" spans="1:7">
      <c r="A95" s="2" t="s">
        <v>85</v>
      </c>
      <c r="B95" s="24">
        <v>4242</v>
      </c>
      <c r="C95" s="25">
        <v>0.48913569883446878</v>
      </c>
      <c r="D95" s="24">
        <v>3502</v>
      </c>
      <c r="E95" s="25">
        <v>0.51324665884046117</v>
      </c>
      <c r="F95" s="25">
        <v>-17.444601603017439</v>
      </c>
      <c r="G95" s="11"/>
    </row>
    <row r="96" spans="1:7">
      <c r="A96" s="2" t="s">
        <v>86</v>
      </c>
      <c r="B96" s="24">
        <v>1312</v>
      </c>
      <c r="C96" s="25">
        <v>0.15128383707468718</v>
      </c>
      <c r="D96" s="24">
        <v>1172</v>
      </c>
      <c r="E96" s="25">
        <v>0.17176615767019432</v>
      </c>
      <c r="F96" s="25">
        <v>-10.670731707317071</v>
      </c>
      <c r="G96" s="11"/>
    </row>
    <row r="97" spans="1:7">
      <c r="A97" s="2" t="s">
        <v>87</v>
      </c>
      <c r="B97" s="24">
        <v>682</v>
      </c>
      <c r="C97" s="25">
        <v>7.8639921406201713E-2</v>
      </c>
      <c r="D97" s="24">
        <v>471</v>
      </c>
      <c r="E97" s="25">
        <v>6.9028891009096871E-2</v>
      </c>
      <c r="F97" s="25">
        <v>-30.938416422287386</v>
      </c>
      <c r="G97" s="11"/>
    </row>
    <row r="98" spans="1:7">
      <c r="A98" s="2" t="s">
        <v>88</v>
      </c>
      <c r="B98" s="24">
        <v>2705</v>
      </c>
      <c r="C98" s="25">
        <v>0.3119076061638939</v>
      </c>
      <c r="D98" s="24">
        <v>2174</v>
      </c>
      <c r="E98" s="25">
        <v>0.31861742898890999</v>
      </c>
      <c r="F98" s="25">
        <v>-19.630314232902034</v>
      </c>
      <c r="G98" s="11"/>
    </row>
    <row r="99" spans="1:7">
      <c r="A99" s="2" t="s">
        <v>89</v>
      </c>
      <c r="B99" s="24">
        <v>1086</v>
      </c>
      <c r="C99" s="25">
        <v>0.1252242736761511</v>
      </c>
      <c r="D99" s="24">
        <v>702</v>
      </c>
      <c r="E99" s="25">
        <v>0.10288382481610615</v>
      </c>
      <c r="F99" s="25">
        <v>-35.359116022099442</v>
      </c>
      <c r="G99" s="11"/>
    </row>
    <row r="100" spans="1:7">
      <c r="A100" s="2" t="s">
        <v>90</v>
      </c>
      <c r="B100" s="24">
        <v>2307</v>
      </c>
      <c r="C100" s="25">
        <v>0.26601510070983481</v>
      </c>
      <c r="D100" s="24">
        <v>1382</v>
      </c>
      <c r="E100" s="25">
        <v>0.20254337022202096</v>
      </c>
      <c r="F100" s="25">
        <v>-40.095361941915911</v>
      </c>
      <c r="G100" s="11"/>
    </row>
    <row r="101" spans="1:7">
      <c r="A101" s="2" t="s">
        <v>91</v>
      </c>
      <c r="B101" s="24">
        <v>4132</v>
      </c>
      <c r="C101" s="25">
        <v>0.47645184054314588</v>
      </c>
      <c r="D101" s="24">
        <v>3698</v>
      </c>
      <c r="E101" s="25">
        <v>0.54197205722216601</v>
      </c>
      <c r="F101" s="25">
        <v>-10.503388189738628</v>
      </c>
      <c r="G101" s="11"/>
    </row>
    <row r="102" spans="1:7">
      <c r="A102" s="2" t="s">
        <v>92</v>
      </c>
      <c r="B102" s="24">
        <v>2490</v>
      </c>
      <c r="C102" s="25">
        <v>0.2871164285944901</v>
      </c>
      <c r="D102" s="24">
        <v>2133</v>
      </c>
      <c r="E102" s="25">
        <v>0.31260854463355331</v>
      </c>
      <c r="F102" s="25">
        <v>-14.33734939759036</v>
      </c>
      <c r="G102" s="11"/>
    </row>
    <row r="103" spans="1:7">
      <c r="A103" s="2" t="s">
        <v>93</v>
      </c>
      <c r="B103" s="24">
        <v>944</v>
      </c>
      <c r="C103" s="25">
        <v>0.1088505657000798</v>
      </c>
      <c r="D103" s="24">
        <v>708</v>
      </c>
      <c r="E103" s="25">
        <v>0.10376317374615833</v>
      </c>
      <c r="F103" s="25">
        <v>-25</v>
      </c>
      <c r="G103" s="11"/>
    </row>
    <row r="104" spans="1:7">
      <c r="A104" s="2"/>
      <c r="B104" s="24"/>
      <c r="C104" s="25"/>
      <c r="D104" s="24"/>
      <c r="E104" s="25"/>
      <c r="F104" s="25"/>
      <c r="G104" s="11"/>
    </row>
    <row r="105" spans="1:7" ht="28.5" customHeight="1">
      <c r="A105" s="12" t="s">
        <v>94</v>
      </c>
      <c r="B105" s="23">
        <v>24056</v>
      </c>
      <c r="C105" s="22">
        <v>2.7738445005096604</v>
      </c>
      <c r="D105" s="23">
        <v>19420</v>
      </c>
      <c r="E105" s="22">
        <v>2.8461593702689196</v>
      </c>
      <c r="F105" s="38">
        <v>-19.271699368141004</v>
      </c>
      <c r="G105" s="11"/>
    </row>
    <row r="106" spans="1:7">
      <c r="A106" s="2" t="s">
        <v>95</v>
      </c>
      <c r="B106" s="24">
        <v>567</v>
      </c>
      <c r="C106" s="25">
        <v>6.5379524101636902E-2</v>
      </c>
      <c r="D106" s="24">
        <v>368</v>
      </c>
      <c r="E106" s="25">
        <v>5.3933401043200949E-2</v>
      </c>
      <c r="F106" s="25">
        <v>-35.09700176366843</v>
      </c>
      <c r="G106" s="11"/>
    </row>
    <row r="107" spans="1:7">
      <c r="A107" s="2" t="s">
        <v>96</v>
      </c>
      <c r="B107" s="24">
        <v>1229</v>
      </c>
      <c r="C107" s="25">
        <v>0.14171328945487083</v>
      </c>
      <c r="D107" s="24">
        <v>1159</v>
      </c>
      <c r="E107" s="25">
        <v>0.16986090165508125</v>
      </c>
      <c r="F107" s="25">
        <v>-5.6956875508543554</v>
      </c>
      <c r="G107" s="11"/>
    </row>
    <row r="108" spans="1:7">
      <c r="A108" s="2" t="s">
        <v>97</v>
      </c>
      <c r="B108" s="24">
        <v>850</v>
      </c>
      <c r="C108" s="25">
        <v>9.8011632251131173E-2</v>
      </c>
      <c r="D108" s="24">
        <v>805</v>
      </c>
      <c r="E108" s="25">
        <v>0.11797931478200208</v>
      </c>
      <c r="F108" s="25">
        <v>-5.2941176470588269</v>
      </c>
      <c r="G108" s="11"/>
    </row>
    <row r="109" spans="1:7">
      <c r="A109" s="2" t="s">
        <v>98</v>
      </c>
      <c r="B109" s="24">
        <v>1107</v>
      </c>
      <c r="C109" s="25">
        <v>0.12764573753176731</v>
      </c>
      <c r="D109" s="24">
        <v>975</v>
      </c>
      <c r="E109" s="25">
        <v>0.14289420113348078</v>
      </c>
      <c r="F109" s="25">
        <v>-11.924119241192411</v>
      </c>
      <c r="G109" s="11"/>
    </row>
    <row r="110" spans="1:7">
      <c r="A110" s="2" t="s">
        <v>99</v>
      </c>
      <c r="B110" s="24">
        <v>360</v>
      </c>
      <c r="C110" s="25">
        <v>4.1510808953420263E-2</v>
      </c>
      <c r="D110" s="24">
        <v>277</v>
      </c>
      <c r="E110" s="25">
        <v>4.0596608937409406E-2</v>
      </c>
      <c r="F110" s="25">
        <v>-23.05555555555555</v>
      </c>
      <c r="G110" s="11"/>
    </row>
    <row r="111" spans="1:7">
      <c r="A111" s="2" t="s">
        <v>100</v>
      </c>
      <c r="B111" s="24">
        <v>886</v>
      </c>
      <c r="C111" s="25">
        <v>0.10216271314647318</v>
      </c>
      <c r="D111" s="24">
        <v>582</v>
      </c>
      <c r="E111" s="25">
        <v>8.5296846215062366E-2</v>
      </c>
      <c r="F111" s="25">
        <v>-34.311512415349888</v>
      </c>
      <c r="G111" s="11"/>
    </row>
    <row r="112" spans="1:7">
      <c r="A112" s="2" t="s">
        <v>101</v>
      </c>
      <c r="B112" s="24">
        <v>6190</v>
      </c>
      <c r="C112" s="25">
        <v>0.71375529839353169</v>
      </c>
      <c r="D112" s="24">
        <v>5312</v>
      </c>
      <c r="E112" s="25">
        <v>0.77851691940620504</v>
      </c>
      <c r="F112" s="25">
        <v>-14.18416801292407</v>
      </c>
      <c r="G112" s="11"/>
    </row>
    <row r="113" spans="1:7">
      <c r="A113" s="2" t="s">
        <v>102</v>
      </c>
      <c r="B113" s="24">
        <v>693</v>
      </c>
      <c r="C113" s="25">
        <v>7.9908307235334E-2</v>
      </c>
      <c r="D113" s="24">
        <v>429</v>
      </c>
      <c r="E113" s="25">
        <v>6.2873448498731541E-2</v>
      </c>
      <c r="F113" s="25">
        <v>-38.095238095238095</v>
      </c>
      <c r="G113" s="11"/>
    </row>
    <row r="114" spans="1:7">
      <c r="A114" s="2" t="s">
        <v>103</v>
      </c>
      <c r="B114" s="24">
        <v>359</v>
      </c>
      <c r="C114" s="25">
        <v>4.1395501150771868E-2</v>
      </c>
      <c r="D114" s="24">
        <v>307</v>
      </c>
      <c r="E114" s="25">
        <v>4.4993353587670357E-2</v>
      </c>
      <c r="F114" s="25">
        <v>-14.484679665738165</v>
      </c>
      <c r="G114" s="11"/>
    </row>
    <row r="115" spans="1:7">
      <c r="A115" s="2" t="s">
        <v>104</v>
      </c>
      <c r="B115" s="24">
        <v>840</v>
      </c>
      <c r="C115" s="25">
        <v>9.6858554224647272E-2</v>
      </c>
      <c r="D115" s="24">
        <v>517</v>
      </c>
      <c r="E115" s="25">
        <v>7.5770566139496981E-2</v>
      </c>
      <c r="F115" s="25">
        <v>-38.452380952380949</v>
      </c>
      <c r="G115" s="11"/>
    </row>
    <row r="116" spans="1:7">
      <c r="A116" s="2" t="s">
        <v>105</v>
      </c>
      <c r="B116" s="24">
        <v>725</v>
      </c>
      <c r="C116" s="25">
        <v>8.3598156920082461E-2</v>
      </c>
      <c r="D116" s="24">
        <v>525</v>
      </c>
      <c r="E116" s="25">
        <v>7.6943031379566568E-2</v>
      </c>
      <c r="F116" s="25">
        <v>-27.586206896551722</v>
      </c>
      <c r="G116" s="11"/>
    </row>
    <row r="117" spans="1:7">
      <c r="A117" s="2" t="s">
        <v>106</v>
      </c>
      <c r="B117" s="24">
        <v>1078</v>
      </c>
      <c r="C117" s="25">
        <v>0.12430181125496401</v>
      </c>
      <c r="D117" s="24">
        <v>803</v>
      </c>
      <c r="E117" s="25">
        <v>0.11768619847198469</v>
      </c>
      <c r="F117" s="25">
        <v>-25.510204081632647</v>
      </c>
      <c r="G117" s="11"/>
    </row>
    <row r="118" spans="1:7">
      <c r="A118" s="2" t="s">
        <v>107</v>
      </c>
      <c r="B118" s="24">
        <v>1093</v>
      </c>
      <c r="C118" s="25">
        <v>0.12603142829468986</v>
      </c>
      <c r="D118" s="24">
        <v>996</v>
      </c>
      <c r="E118" s="25">
        <v>0.14597192238866344</v>
      </c>
      <c r="F118" s="25">
        <v>-8.8746569075937813</v>
      </c>
      <c r="G118" s="11"/>
    </row>
    <row r="119" spans="1:7">
      <c r="A119" s="2" t="s">
        <v>108</v>
      </c>
      <c r="B119" s="24">
        <v>796</v>
      </c>
      <c r="C119" s="25">
        <v>9.1785010908118123E-2</v>
      </c>
      <c r="D119" s="24">
        <v>634</v>
      </c>
      <c r="E119" s="25">
        <v>9.291787027551468E-2</v>
      </c>
      <c r="F119" s="25">
        <v>-20.351758793969854</v>
      </c>
      <c r="G119" s="11"/>
    </row>
    <row r="120" spans="1:7">
      <c r="A120" s="2" t="s">
        <v>109</v>
      </c>
      <c r="B120" s="24">
        <v>709</v>
      </c>
      <c r="C120" s="25">
        <v>8.1753232077708238E-2</v>
      </c>
      <c r="D120" s="24">
        <v>610</v>
      </c>
      <c r="E120" s="25">
        <v>8.940047455530592E-2</v>
      </c>
      <c r="F120" s="25">
        <v>-13.963328631875882</v>
      </c>
      <c r="G120" s="11"/>
    </row>
    <row r="121" spans="1:7">
      <c r="A121" s="2" t="s">
        <v>110</v>
      </c>
      <c r="B121" s="24">
        <v>2548</v>
      </c>
      <c r="C121" s="25">
        <v>0.2938042811480967</v>
      </c>
      <c r="D121" s="24">
        <v>2152</v>
      </c>
      <c r="E121" s="25">
        <v>0.31539314957871856</v>
      </c>
      <c r="F121" s="25">
        <v>-15.541601255886972</v>
      </c>
      <c r="G121" s="11"/>
    </row>
    <row r="122" spans="1:7">
      <c r="A122" s="2" t="s">
        <v>111</v>
      </c>
      <c r="B122" s="24">
        <v>3635</v>
      </c>
      <c r="C122" s="25">
        <v>0.41914386262689624</v>
      </c>
      <c r="D122" s="24">
        <v>2591</v>
      </c>
      <c r="E122" s="25">
        <v>0.37973217962753708</v>
      </c>
      <c r="F122" s="25">
        <v>-28.720770288858322</v>
      </c>
      <c r="G122" s="11"/>
    </row>
    <row r="123" spans="1:7">
      <c r="A123" s="2" t="s">
        <v>112</v>
      </c>
      <c r="B123" s="24">
        <v>391</v>
      </c>
      <c r="C123" s="25">
        <v>4.5085350835520337E-2</v>
      </c>
      <c r="D123" s="24">
        <v>378</v>
      </c>
      <c r="E123" s="25">
        <v>5.5398982593287932E-2</v>
      </c>
      <c r="F123" s="25">
        <v>-3.3248081841432242</v>
      </c>
      <c r="G123" s="11"/>
    </row>
    <row r="124" spans="1:7">
      <c r="A124" s="2"/>
      <c r="B124" s="24"/>
      <c r="C124" s="25"/>
      <c r="D124" s="24"/>
      <c r="E124" s="25"/>
      <c r="F124" s="25"/>
      <c r="G124" s="11"/>
    </row>
    <row r="125" spans="1:7" ht="27" customHeight="1">
      <c r="A125" s="12" t="s">
        <v>113</v>
      </c>
      <c r="B125" s="23">
        <v>48681</v>
      </c>
      <c r="C125" s="22">
        <v>5.6132991407262542</v>
      </c>
      <c r="D125" s="23">
        <v>38914</v>
      </c>
      <c r="E125" s="22">
        <v>5.7031640440084832</v>
      </c>
      <c r="F125" s="38">
        <v>-20.063269037201369</v>
      </c>
      <c r="G125" s="11"/>
    </row>
    <row r="126" spans="1:7">
      <c r="A126" s="2" t="s">
        <v>114</v>
      </c>
      <c r="B126" s="24">
        <v>433</v>
      </c>
      <c r="C126" s="25">
        <v>4.9928278546752705E-2</v>
      </c>
      <c r="D126" s="24" t="s">
        <v>251</v>
      </c>
      <c r="E126" s="25" t="s">
        <v>251</v>
      </c>
      <c r="F126" s="25" t="s">
        <v>251</v>
      </c>
      <c r="G126" s="11"/>
    </row>
    <row r="127" spans="1:7">
      <c r="A127" s="2" t="s">
        <v>115</v>
      </c>
      <c r="B127" s="24">
        <v>767</v>
      </c>
      <c r="C127" s="25">
        <v>8.8441084631314837E-2</v>
      </c>
      <c r="D127" s="24">
        <v>532</v>
      </c>
      <c r="E127" s="25">
        <v>7.7968938464627449E-2</v>
      </c>
      <c r="F127" s="25">
        <v>-30.638852672750982</v>
      </c>
      <c r="G127" s="11"/>
    </row>
    <row r="128" spans="1:7">
      <c r="A128" s="2" t="s">
        <v>116</v>
      </c>
      <c r="B128" s="24">
        <v>2144</v>
      </c>
      <c r="C128" s="25">
        <v>0.24721992887814731</v>
      </c>
      <c r="D128" s="24">
        <v>2000</v>
      </c>
      <c r="E128" s="25">
        <v>0.29311631001739646</v>
      </c>
      <c r="F128" s="25">
        <v>-6.7164179104477579</v>
      </c>
      <c r="G128" s="11"/>
    </row>
    <row r="129" spans="1:7">
      <c r="A129" s="2" t="s">
        <v>117</v>
      </c>
      <c r="B129" s="24">
        <v>1226</v>
      </c>
      <c r="C129" s="25">
        <v>0.14136736604692565</v>
      </c>
      <c r="D129" s="24">
        <v>948</v>
      </c>
      <c r="E129" s="25">
        <v>0.13893713094824592</v>
      </c>
      <c r="F129" s="25">
        <v>-22.675367047308313</v>
      </c>
      <c r="G129" s="11"/>
    </row>
    <row r="130" spans="1:7">
      <c r="A130" s="2" t="s">
        <v>118</v>
      </c>
      <c r="B130" s="24">
        <v>2058</v>
      </c>
      <c r="C130" s="25">
        <v>0.23730345785038581</v>
      </c>
      <c r="D130" s="24">
        <v>1639</v>
      </c>
      <c r="E130" s="25">
        <v>0.24020881605925642</v>
      </c>
      <c r="F130" s="25">
        <v>-20.359572400388725</v>
      </c>
      <c r="G130" s="11"/>
    </row>
    <row r="131" spans="1:7">
      <c r="A131" s="2" t="s">
        <v>119</v>
      </c>
      <c r="B131" s="24">
        <v>747</v>
      </c>
      <c r="C131" s="25">
        <v>8.6134928578347036E-2</v>
      </c>
      <c r="D131" s="24">
        <v>665</v>
      </c>
      <c r="E131" s="25">
        <v>9.7461173080784322E-2</v>
      </c>
      <c r="F131" s="25">
        <v>-10.977242302543511</v>
      </c>
      <c r="G131" s="11"/>
    </row>
    <row r="132" spans="1:7">
      <c r="A132" s="2" t="s">
        <v>120</v>
      </c>
      <c r="B132" s="24">
        <v>1535</v>
      </c>
      <c r="C132" s="25">
        <v>0.17699747706527807</v>
      </c>
      <c r="D132" s="24">
        <v>1192</v>
      </c>
      <c r="E132" s="25">
        <v>0.17469732077036829</v>
      </c>
      <c r="F132" s="25">
        <v>-22.34527687296417</v>
      </c>
      <c r="G132" s="11"/>
    </row>
    <row r="133" spans="1:7">
      <c r="A133" s="2" t="s">
        <v>121</v>
      </c>
      <c r="B133" s="24">
        <v>1399</v>
      </c>
      <c r="C133" s="25">
        <v>0.16131561590509708</v>
      </c>
      <c r="D133" s="24">
        <v>701</v>
      </c>
      <c r="E133" s="25">
        <v>0.10273726666109746</v>
      </c>
      <c r="F133" s="25">
        <v>-49.892780557541109</v>
      </c>
      <c r="G133" s="11"/>
    </row>
    <row r="134" spans="1:7">
      <c r="A134" s="2" t="s">
        <v>122</v>
      </c>
      <c r="B134" s="24">
        <v>1407</v>
      </c>
      <c r="C134" s="25">
        <v>0.16223807832628417</v>
      </c>
      <c r="D134" s="24">
        <v>1102</v>
      </c>
      <c r="E134" s="25">
        <v>0.16150708681958545</v>
      </c>
      <c r="F134" s="25">
        <v>-21.677327647476897</v>
      </c>
      <c r="G134" s="11"/>
    </row>
    <row r="135" spans="1:7">
      <c r="A135" s="2" t="s">
        <v>123</v>
      </c>
      <c r="B135" s="24">
        <v>1660</v>
      </c>
      <c r="C135" s="25">
        <v>0.19141095239632674</v>
      </c>
      <c r="D135" s="24">
        <v>1433</v>
      </c>
      <c r="E135" s="25">
        <v>0.21001783612746455</v>
      </c>
      <c r="F135" s="25">
        <v>-13.674698795180717</v>
      </c>
      <c r="G135" s="11"/>
    </row>
    <row r="136" spans="1:7">
      <c r="A136" s="2" t="s">
        <v>124</v>
      </c>
      <c r="B136" s="24">
        <v>642</v>
      </c>
      <c r="C136" s="25">
        <v>7.402760930026614E-2</v>
      </c>
      <c r="D136" s="24">
        <v>424</v>
      </c>
      <c r="E136" s="25">
        <v>6.2140657723688049E-2</v>
      </c>
      <c r="F136" s="25">
        <v>-33.956386292834893</v>
      </c>
      <c r="G136" s="11"/>
    </row>
    <row r="137" spans="1:7">
      <c r="A137" s="2" t="s">
        <v>125</v>
      </c>
      <c r="B137" s="24">
        <v>20276</v>
      </c>
      <c r="C137" s="25">
        <v>2.3379810064987478</v>
      </c>
      <c r="D137" s="24">
        <v>16979</v>
      </c>
      <c r="E137" s="25">
        <v>2.4884109138926873</v>
      </c>
      <c r="F137" s="25">
        <v>-16.260603669362794</v>
      </c>
      <c r="G137" s="11"/>
    </row>
    <row r="138" spans="1:7">
      <c r="A138" s="3" t="s">
        <v>246</v>
      </c>
      <c r="B138" s="35">
        <v>224</v>
      </c>
      <c r="C138" s="25">
        <v>2.5828947793239274E-2</v>
      </c>
      <c r="D138" s="35">
        <v>348</v>
      </c>
      <c r="E138" s="25">
        <v>5.1002237943026982E-2</v>
      </c>
      <c r="F138" s="30">
        <v>55.357142857142861</v>
      </c>
      <c r="G138" s="11"/>
    </row>
    <row r="139" spans="1:7">
      <c r="A139" s="2" t="s">
        <v>126</v>
      </c>
      <c r="B139" s="24">
        <v>800</v>
      </c>
      <c r="C139" s="25">
        <v>9.2246242118711685E-2</v>
      </c>
      <c r="D139" s="24">
        <v>648</v>
      </c>
      <c r="E139" s="25">
        <v>9.4969684445636457E-2</v>
      </c>
      <c r="F139" s="25">
        <v>-19</v>
      </c>
      <c r="G139" s="11"/>
    </row>
    <row r="140" spans="1:7">
      <c r="A140" s="2" t="s">
        <v>127</v>
      </c>
      <c r="B140" s="24">
        <v>3420</v>
      </c>
      <c r="C140" s="25">
        <v>0.39435268505749249</v>
      </c>
      <c r="D140" s="24">
        <v>2568</v>
      </c>
      <c r="E140" s="25">
        <v>0.37636134206233707</v>
      </c>
      <c r="F140" s="25">
        <v>-24.912280701754387</v>
      </c>
      <c r="G140" s="11"/>
    </row>
    <row r="141" spans="1:7">
      <c r="A141" s="2" t="s">
        <v>128</v>
      </c>
      <c r="B141" s="24">
        <v>1218</v>
      </c>
      <c r="C141" s="25">
        <v>0.14044490362573855</v>
      </c>
      <c r="D141" s="24">
        <v>943</v>
      </c>
      <c r="E141" s="25">
        <v>0.13820434017320243</v>
      </c>
      <c r="F141" s="25">
        <v>-22.57799671592775</v>
      </c>
      <c r="G141" s="11"/>
    </row>
    <row r="142" spans="1:7">
      <c r="A142" s="2" t="s">
        <v>129</v>
      </c>
      <c r="B142" s="24">
        <v>1121</v>
      </c>
      <c r="C142" s="25">
        <v>0.12926004676884476</v>
      </c>
      <c r="D142" s="24">
        <v>908</v>
      </c>
      <c r="E142" s="25">
        <v>0.13307480474789798</v>
      </c>
      <c r="F142" s="25">
        <v>-19.000892060660124</v>
      </c>
      <c r="G142" s="11"/>
    </row>
    <row r="143" spans="1:7">
      <c r="A143" s="2" t="s">
        <v>130</v>
      </c>
      <c r="B143" s="24">
        <v>833</v>
      </c>
      <c r="C143" s="25">
        <v>9.6051399606108548E-2</v>
      </c>
      <c r="D143" s="24">
        <v>592</v>
      </c>
      <c r="E143" s="25">
        <v>8.676242776514935E-2</v>
      </c>
      <c r="F143" s="25">
        <v>-28.931572629051615</v>
      </c>
      <c r="G143" s="11"/>
    </row>
    <row r="144" spans="1:7">
      <c r="A144" s="2" t="s">
        <v>131</v>
      </c>
      <c r="B144" s="24">
        <v>758</v>
      </c>
      <c r="C144" s="25">
        <v>8.7403314407479324E-2</v>
      </c>
      <c r="D144" s="24">
        <v>675</v>
      </c>
      <c r="E144" s="25">
        <v>9.8926754630871291E-2</v>
      </c>
      <c r="F144" s="25">
        <v>-10.949868073878633</v>
      </c>
      <c r="G144" s="11"/>
    </row>
    <row r="145" spans="1:7">
      <c r="A145" s="2" t="s">
        <v>132</v>
      </c>
      <c r="B145" s="24">
        <v>1857</v>
      </c>
      <c r="C145" s="25">
        <v>0.21412658951805952</v>
      </c>
      <c r="D145" s="24">
        <v>1164</v>
      </c>
      <c r="E145" s="25">
        <v>0.17059369243012473</v>
      </c>
      <c r="F145" s="25">
        <v>-37.318255250403872</v>
      </c>
      <c r="G145" s="11"/>
    </row>
    <row r="146" spans="1:7">
      <c r="A146" s="2" t="s">
        <v>133</v>
      </c>
      <c r="B146" s="24">
        <v>3748</v>
      </c>
      <c r="C146" s="25">
        <v>0.43217364432616423</v>
      </c>
      <c r="D146" s="24">
        <v>3122</v>
      </c>
      <c r="E146" s="25">
        <v>0.45755455993715588</v>
      </c>
      <c r="F146" s="25">
        <v>-16.702241195304158</v>
      </c>
      <c r="G146" s="11"/>
    </row>
    <row r="147" spans="1:7">
      <c r="A147" s="2" t="s">
        <v>134</v>
      </c>
      <c r="B147" s="24">
        <v>408</v>
      </c>
      <c r="C147" s="25">
        <v>4.7045583480542962E-2</v>
      </c>
      <c r="D147" s="24">
        <v>331</v>
      </c>
      <c r="E147" s="25">
        <v>4.8510749307879117E-2</v>
      </c>
      <c r="F147" s="25">
        <v>-18.872549019607842</v>
      </c>
      <c r="G147" s="11"/>
    </row>
    <row r="148" spans="1:7">
      <c r="A148" s="2"/>
      <c r="B148" s="24"/>
      <c r="C148" s="25"/>
      <c r="D148" s="24"/>
      <c r="E148" s="25"/>
      <c r="F148" s="25"/>
      <c r="G148" s="11"/>
    </row>
    <row r="149" spans="1:7" ht="25.5">
      <c r="A149" s="12" t="s">
        <v>135</v>
      </c>
      <c r="B149" s="23">
        <v>42715</v>
      </c>
      <c r="C149" s="22">
        <v>4.9253727901259623</v>
      </c>
      <c r="D149" s="23">
        <v>30032</v>
      </c>
      <c r="E149" s="22">
        <v>4.4014345112212254</v>
      </c>
      <c r="F149" s="38">
        <v>-29.692145616294042</v>
      </c>
      <c r="G149" s="11"/>
    </row>
    <row r="150" spans="1:7">
      <c r="A150" s="2" t="s">
        <v>136</v>
      </c>
      <c r="B150" s="24">
        <v>2294</v>
      </c>
      <c r="C150" s="25">
        <v>0.26451609927540576</v>
      </c>
      <c r="D150" s="24">
        <v>1243</v>
      </c>
      <c r="E150" s="25">
        <v>0.18217178667581188</v>
      </c>
      <c r="F150" s="25">
        <v>-45.815170008718397</v>
      </c>
      <c r="G150" s="11"/>
    </row>
    <row r="151" spans="1:7">
      <c r="A151" s="2" t="s">
        <v>137</v>
      </c>
      <c r="B151" s="24">
        <v>1531</v>
      </c>
      <c r="C151" s="25">
        <v>0.1765362458546845</v>
      </c>
      <c r="D151" s="24">
        <v>1134</v>
      </c>
      <c r="E151" s="25">
        <v>0.16619694777986377</v>
      </c>
      <c r="F151" s="25">
        <v>-25.930764206401047</v>
      </c>
      <c r="G151" s="11"/>
    </row>
    <row r="152" spans="1:7">
      <c r="A152" s="2" t="s">
        <v>138</v>
      </c>
      <c r="B152" s="24">
        <v>5284</v>
      </c>
      <c r="C152" s="25">
        <v>0.60928642919409071</v>
      </c>
      <c r="D152" s="24">
        <v>3927</v>
      </c>
      <c r="E152" s="25">
        <v>0.57553387471915796</v>
      </c>
      <c r="F152" s="25">
        <v>-25.681302043906129</v>
      </c>
      <c r="G152" s="11"/>
    </row>
    <row r="153" spans="1:7">
      <c r="A153" s="2" t="s">
        <v>139</v>
      </c>
      <c r="B153" s="24">
        <v>4180</v>
      </c>
      <c r="C153" s="25">
        <v>0.48198661507026852</v>
      </c>
      <c r="D153" s="24">
        <v>2876</v>
      </c>
      <c r="E153" s="25">
        <v>0.42150125380501607</v>
      </c>
      <c r="F153" s="25">
        <v>-31.196172248803833</v>
      </c>
      <c r="G153" s="11"/>
    </row>
    <row r="154" spans="1:7">
      <c r="A154" s="2" t="s">
        <v>140</v>
      </c>
      <c r="B154" s="24">
        <v>757</v>
      </c>
      <c r="C154" s="25">
        <v>8.7288006604830937E-2</v>
      </c>
      <c r="D154" s="24">
        <v>467</v>
      </c>
      <c r="E154" s="25">
        <v>6.8442658389062064E-2</v>
      </c>
      <c r="F154" s="25">
        <v>-38.30911492734478</v>
      </c>
      <c r="G154" s="11"/>
    </row>
    <row r="155" spans="1:7">
      <c r="A155" s="2" t="s">
        <v>141</v>
      </c>
      <c r="B155" s="24">
        <v>2013</v>
      </c>
      <c r="C155" s="25">
        <v>0.23211460673120832</v>
      </c>
      <c r="D155" s="24">
        <v>1341</v>
      </c>
      <c r="E155" s="25">
        <v>0.19653448586666433</v>
      </c>
      <c r="F155" s="25">
        <v>-33.383010432190765</v>
      </c>
      <c r="G155" s="11"/>
    </row>
    <row r="156" spans="1:7">
      <c r="A156" s="2" t="s">
        <v>142</v>
      </c>
      <c r="B156" s="24">
        <v>1597</v>
      </c>
      <c r="C156" s="25">
        <v>0.18414656082947822</v>
      </c>
      <c r="D156" s="24">
        <v>965</v>
      </c>
      <c r="E156" s="25">
        <v>0.14142861958339378</v>
      </c>
      <c r="F156" s="25">
        <v>-39.574201628052599</v>
      </c>
      <c r="G156" s="11"/>
    </row>
    <row r="157" spans="1:7">
      <c r="A157" s="2" t="s">
        <v>143</v>
      </c>
      <c r="B157" s="24">
        <v>1666</v>
      </c>
      <c r="C157" s="25">
        <v>0.1921027992122171</v>
      </c>
      <c r="D157" s="24">
        <v>1419</v>
      </c>
      <c r="E157" s="25">
        <v>0.20796602195734276</v>
      </c>
      <c r="F157" s="25">
        <v>-14.825930372148854</v>
      </c>
      <c r="G157" s="11"/>
    </row>
    <row r="158" spans="1:7">
      <c r="A158" s="2" t="s">
        <v>144</v>
      </c>
      <c r="B158" s="24">
        <v>5378</v>
      </c>
      <c r="C158" s="25">
        <v>0.6201253626430393</v>
      </c>
      <c r="D158" s="24">
        <v>4299</v>
      </c>
      <c r="E158" s="25">
        <v>0.63005350838239371</v>
      </c>
      <c r="F158" s="25">
        <v>-20.063220528077352</v>
      </c>
      <c r="G158" s="11"/>
    </row>
    <row r="159" spans="1:7">
      <c r="A159" s="2" t="s">
        <v>145</v>
      </c>
      <c r="B159" s="24">
        <v>2097</v>
      </c>
      <c r="C159" s="25">
        <v>0.24180046215367301</v>
      </c>
      <c r="D159" s="24">
        <v>1401</v>
      </c>
      <c r="E159" s="25">
        <v>0.20532797516718623</v>
      </c>
      <c r="F159" s="25">
        <v>-33.190271816881257</v>
      </c>
      <c r="G159" s="11"/>
    </row>
    <row r="160" spans="1:7">
      <c r="A160" s="2" t="s">
        <v>146</v>
      </c>
      <c r="B160" s="24">
        <v>2331</v>
      </c>
      <c r="C160" s="25">
        <v>0.26878248797339621</v>
      </c>
      <c r="D160" s="24">
        <v>1551</v>
      </c>
      <c r="E160" s="25">
        <v>0.22731169841849092</v>
      </c>
      <c r="F160" s="25">
        <v>-33.46203346203346</v>
      </c>
      <c r="G160" s="11"/>
    </row>
    <row r="161" spans="1:7">
      <c r="A161" s="2" t="s">
        <v>147</v>
      </c>
      <c r="B161" s="24">
        <v>1129</v>
      </c>
      <c r="C161" s="25">
        <v>0.13018250919003188</v>
      </c>
      <c r="D161" s="24">
        <v>890</v>
      </c>
      <c r="E161" s="25">
        <v>0.1304367579577414</v>
      </c>
      <c r="F161" s="25">
        <v>-21.169176262178922</v>
      </c>
      <c r="G161" s="11"/>
    </row>
    <row r="162" spans="1:7">
      <c r="A162" s="2" t="s">
        <v>148</v>
      </c>
      <c r="B162" s="24">
        <v>4525</v>
      </c>
      <c r="C162" s="25">
        <v>0.52176780698396297</v>
      </c>
      <c r="D162" s="24">
        <v>3092</v>
      </c>
      <c r="E162" s="25">
        <v>0.45315781528689492</v>
      </c>
      <c r="F162" s="25">
        <v>-31.668508287292816</v>
      </c>
      <c r="G162" s="11"/>
    </row>
    <row r="163" spans="1:7">
      <c r="A163" s="2" t="s">
        <v>149</v>
      </c>
      <c r="B163" s="24">
        <v>1212</v>
      </c>
      <c r="C163" s="25">
        <v>0.1397530568098482</v>
      </c>
      <c r="D163" s="24">
        <v>742</v>
      </c>
      <c r="E163" s="25">
        <v>0.10874615101645409</v>
      </c>
      <c r="F163" s="25">
        <v>-38.778877887788774</v>
      </c>
      <c r="G163" s="11"/>
    </row>
    <row r="164" spans="1:7">
      <c r="A164" s="2" t="s">
        <v>150</v>
      </c>
      <c r="B164" s="24">
        <v>1541</v>
      </c>
      <c r="C164" s="25">
        <v>0.17768932388116837</v>
      </c>
      <c r="D164" s="24">
        <v>1114</v>
      </c>
      <c r="E164" s="25">
        <v>0.16326578467968983</v>
      </c>
      <c r="F164" s="25">
        <v>-27.709279688513956</v>
      </c>
      <c r="G164" s="11"/>
    </row>
    <row r="165" spans="1:7">
      <c r="A165" s="2" t="s">
        <v>151</v>
      </c>
      <c r="B165" s="24">
        <v>2104</v>
      </c>
      <c r="C165" s="25">
        <v>0.24260761677221176</v>
      </c>
      <c r="D165" s="24">
        <v>1386</v>
      </c>
      <c r="E165" s="25">
        <v>0.20312960284205572</v>
      </c>
      <c r="F165" s="25">
        <v>-34.125475285171106</v>
      </c>
      <c r="G165" s="11"/>
    </row>
    <row r="166" spans="1:7">
      <c r="A166" s="2" t="s">
        <v>152</v>
      </c>
      <c r="B166" s="24">
        <v>2139</v>
      </c>
      <c r="C166" s="25">
        <v>0.24664338986490536</v>
      </c>
      <c r="D166" s="24">
        <v>1562</v>
      </c>
      <c r="E166" s="25">
        <v>0.2289238381235866</v>
      </c>
      <c r="F166" s="25">
        <v>-26.975222066386163</v>
      </c>
      <c r="G166" s="11"/>
    </row>
    <row r="167" spans="1:7">
      <c r="A167" s="2" t="s">
        <v>153</v>
      </c>
      <c r="B167" s="24">
        <v>937</v>
      </c>
      <c r="C167" s="25">
        <v>0.10804341108154106</v>
      </c>
      <c r="D167" s="24">
        <v>623</v>
      </c>
      <c r="E167" s="25">
        <v>9.1305730570418991E-2</v>
      </c>
      <c r="F167" s="25">
        <v>-33.511205976520806</v>
      </c>
      <c r="G167" s="11"/>
    </row>
    <row r="168" spans="1:7">
      <c r="A168" s="2"/>
      <c r="B168" s="24"/>
      <c r="C168" s="25"/>
      <c r="D168" s="24"/>
      <c r="E168" s="25"/>
      <c r="F168" s="25"/>
      <c r="G168" s="11"/>
    </row>
    <row r="169" spans="1:7" ht="27.75" customHeight="1">
      <c r="A169" s="12" t="s">
        <v>154</v>
      </c>
      <c r="B169" s="23">
        <v>26346</v>
      </c>
      <c r="C169" s="22">
        <v>3.0378993685744726</v>
      </c>
      <c r="D169" s="23">
        <v>19261</v>
      </c>
      <c r="E169" s="22">
        <v>2.8228566236225365</v>
      </c>
      <c r="F169" s="38">
        <v>-26.892127837242839</v>
      </c>
      <c r="G169" s="11"/>
    </row>
    <row r="170" spans="1:7">
      <c r="A170" s="2" t="s">
        <v>155</v>
      </c>
      <c r="B170" s="24">
        <v>1831</v>
      </c>
      <c r="C170" s="25">
        <v>0.21112858664920137</v>
      </c>
      <c r="D170" s="24">
        <v>1294</v>
      </c>
      <c r="E170" s="25">
        <v>0.1896462525812555</v>
      </c>
      <c r="F170" s="25">
        <v>-29.328235936646642</v>
      </c>
      <c r="G170" s="11"/>
    </row>
    <row r="171" spans="1:7">
      <c r="A171" s="2" t="s">
        <v>156</v>
      </c>
      <c r="B171" s="24">
        <v>1006</v>
      </c>
      <c r="C171" s="25">
        <v>0.11599964946427996</v>
      </c>
      <c r="D171" s="24">
        <v>811</v>
      </c>
      <c r="E171" s="25">
        <v>0.11885866371205427</v>
      </c>
      <c r="F171" s="25">
        <v>-19.38369781312127</v>
      </c>
      <c r="G171" s="11"/>
    </row>
    <row r="172" spans="1:7">
      <c r="A172" s="2" t="s">
        <v>157</v>
      </c>
      <c r="B172" s="24">
        <v>2786</v>
      </c>
      <c r="C172" s="25">
        <v>0.32124753817841345</v>
      </c>
      <c r="D172" s="24">
        <v>2155</v>
      </c>
      <c r="E172" s="25">
        <v>0.31583282404374469</v>
      </c>
      <c r="F172" s="25">
        <v>-22.648959081119891</v>
      </c>
      <c r="G172" s="11"/>
    </row>
    <row r="173" spans="1:7">
      <c r="A173" s="2" t="s">
        <v>158</v>
      </c>
      <c r="B173" s="24">
        <v>1470</v>
      </c>
      <c r="C173" s="25">
        <v>0.16950246989313272</v>
      </c>
      <c r="D173" s="24">
        <v>1123</v>
      </c>
      <c r="E173" s="25">
        <v>0.16458480807476811</v>
      </c>
      <c r="F173" s="25">
        <v>-23.605442176870749</v>
      </c>
      <c r="G173" s="11"/>
    </row>
    <row r="174" spans="1:7">
      <c r="A174" s="2" t="s">
        <v>159</v>
      </c>
      <c r="B174" s="24">
        <v>6557</v>
      </c>
      <c r="C174" s="25">
        <v>0.75607326196549074</v>
      </c>
      <c r="D174" s="24">
        <v>4851</v>
      </c>
      <c r="E174" s="25">
        <v>0.71095360994719514</v>
      </c>
      <c r="F174" s="25">
        <v>-26.017996034771997</v>
      </c>
      <c r="G174" s="11"/>
    </row>
    <row r="175" spans="1:7">
      <c r="A175" s="2" t="s">
        <v>160</v>
      </c>
      <c r="B175" s="24">
        <v>1738</v>
      </c>
      <c r="C175" s="25">
        <v>0.20040496100290117</v>
      </c>
      <c r="D175" s="24">
        <v>1334</v>
      </c>
      <c r="E175" s="25">
        <v>0.19550857878160344</v>
      </c>
      <c r="F175" s="25">
        <v>-23.245109321058688</v>
      </c>
      <c r="G175" s="11"/>
    </row>
    <row r="176" spans="1:7">
      <c r="A176" s="2" t="s">
        <v>161</v>
      </c>
      <c r="B176" s="24">
        <v>649</v>
      </c>
      <c r="C176" s="25">
        <v>7.483476391880485E-2</v>
      </c>
      <c r="D176" s="24">
        <v>505</v>
      </c>
      <c r="E176" s="25">
        <v>7.4011868279392601E-2</v>
      </c>
      <c r="F176" s="25">
        <v>-22.187981510015408</v>
      </c>
      <c r="G176" s="11"/>
    </row>
    <row r="177" spans="1:7">
      <c r="A177" s="2" t="s">
        <v>162</v>
      </c>
      <c r="B177" s="24">
        <v>2094</v>
      </c>
      <c r="C177" s="25">
        <v>0.24145453874572786</v>
      </c>
      <c r="D177" s="24">
        <v>1427</v>
      </c>
      <c r="E177" s="25">
        <v>0.20913848719741235</v>
      </c>
      <c r="F177" s="25">
        <v>-31.852913085004776</v>
      </c>
      <c r="G177" s="11"/>
    </row>
    <row r="178" spans="1:7">
      <c r="A178" s="2" t="s">
        <v>163</v>
      </c>
      <c r="B178" s="24">
        <v>7781</v>
      </c>
      <c r="C178" s="25">
        <v>0.89721001240711962</v>
      </c>
      <c r="D178" s="24">
        <v>5360</v>
      </c>
      <c r="E178" s="25">
        <v>0.78555171084662245</v>
      </c>
      <c r="F178" s="25">
        <v>-31.114252666752339</v>
      </c>
      <c r="G178" s="11"/>
    </row>
    <row r="179" spans="1:7">
      <c r="A179" s="2" t="s">
        <v>164</v>
      </c>
      <c r="B179" s="24">
        <v>434</v>
      </c>
      <c r="C179" s="25">
        <v>5.0043586349401092E-2</v>
      </c>
      <c r="D179" s="24">
        <v>401</v>
      </c>
      <c r="E179" s="25">
        <v>5.8769820158487987E-2</v>
      </c>
      <c r="F179" s="25">
        <v>-7.6036866359446957</v>
      </c>
      <c r="G179" s="11"/>
    </row>
    <row r="180" spans="1:7">
      <c r="A180" s="2"/>
      <c r="B180" s="24"/>
      <c r="C180" s="25"/>
      <c r="D180" s="24"/>
      <c r="E180" s="25"/>
      <c r="F180" s="25"/>
      <c r="G180" s="11"/>
    </row>
    <row r="181" spans="1:7" ht="25.5">
      <c r="A181" s="12" t="s">
        <v>165</v>
      </c>
      <c r="B181" s="23">
        <v>41743</v>
      </c>
      <c r="C181" s="22">
        <v>4.8132936059517277</v>
      </c>
      <c r="D181" s="23">
        <v>31575</v>
      </c>
      <c r="E181" s="22">
        <v>4.6275737443996459</v>
      </c>
      <c r="F181" s="38">
        <v>-24.358575090434321</v>
      </c>
      <c r="G181" s="11"/>
    </row>
    <row r="182" spans="1:7">
      <c r="A182" s="3" t="s">
        <v>166</v>
      </c>
      <c r="B182" s="35">
        <v>912</v>
      </c>
      <c r="C182" s="25">
        <v>0.10516071601533133</v>
      </c>
      <c r="D182" s="35">
        <v>764</v>
      </c>
      <c r="E182" s="25">
        <v>0.11197043042664545</v>
      </c>
      <c r="F182" s="30">
        <v>-16.228070175438592</v>
      </c>
      <c r="G182" s="11"/>
    </row>
    <row r="183" spans="1:7">
      <c r="A183" s="2" t="s">
        <v>167</v>
      </c>
      <c r="B183" s="24">
        <v>848</v>
      </c>
      <c r="C183" s="25">
        <v>9.7781016645834384E-2</v>
      </c>
      <c r="D183" s="24">
        <v>568</v>
      </c>
      <c r="E183" s="25">
        <v>8.3245032044940589E-2</v>
      </c>
      <c r="F183" s="25">
        <v>-33.018867924528308</v>
      </c>
      <c r="G183" s="11"/>
    </row>
    <row r="184" spans="1:7">
      <c r="A184" s="2" t="s">
        <v>168</v>
      </c>
      <c r="B184" s="24">
        <v>2614</v>
      </c>
      <c r="C184" s="25">
        <v>0.30141459612289045</v>
      </c>
      <c r="D184" s="24">
        <v>1877</v>
      </c>
      <c r="E184" s="25">
        <v>0.27508965695132659</v>
      </c>
      <c r="F184" s="25">
        <v>-28.19433817903596</v>
      </c>
      <c r="G184" s="11"/>
    </row>
    <row r="185" spans="1:7">
      <c r="A185" s="2" t="s">
        <v>169</v>
      </c>
      <c r="B185" s="24">
        <v>2351</v>
      </c>
      <c r="C185" s="25">
        <v>0.27108864402636396</v>
      </c>
      <c r="D185" s="24">
        <v>1747</v>
      </c>
      <c r="E185" s="25">
        <v>0.25603709680019576</v>
      </c>
      <c r="F185" s="25">
        <v>-25.691195236069753</v>
      </c>
      <c r="G185" s="11"/>
    </row>
    <row r="186" spans="1:7">
      <c r="A186" s="2" t="s">
        <v>170</v>
      </c>
      <c r="B186" s="24">
        <v>13260</v>
      </c>
      <c r="C186" s="25">
        <v>1.5289814631176462</v>
      </c>
      <c r="D186" s="24">
        <v>10474</v>
      </c>
      <c r="E186" s="25">
        <v>1.5350501155611052</v>
      </c>
      <c r="F186" s="25">
        <v>-21.010558069381602</v>
      </c>
      <c r="G186" s="11"/>
    </row>
    <row r="187" spans="1:7">
      <c r="A187" s="2" t="s">
        <v>171</v>
      </c>
      <c r="B187" s="24">
        <v>729</v>
      </c>
      <c r="C187" s="25">
        <v>8.4059388130676024E-2</v>
      </c>
      <c r="D187" s="24">
        <v>539</v>
      </c>
      <c r="E187" s="25">
        <v>7.8994845549688344E-2</v>
      </c>
      <c r="F187" s="25">
        <v>-26.06310013717421</v>
      </c>
      <c r="G187" s="11"/>
    </row>
    <row r="188" spans="1:7">
      <c r="A188" s="2" t="s">
        <v>172</v>
      </c>
      <c r="B188" s="24">
        <v>1145</v>
      </c>
      <c r="C188" s="25">
        <v>0.1320274340324061</v>
      </c>
      <c r="D188" s="24">
        <v>980</v>
      </c>
      <c r="E188" s="25">
        <v>0.14362699190852427</v>
      </c>
      <c r="F188" s="25">
        <v>-14.410480349344979</v>
      </c>
      <c r="G188" s="11"/>
    </row>
    <row r="189" spans="1:7">
      <c r="A189" s="2" t="s">
        <v>173</v>
      </c>
      <c r="B189" s="24">
        <v>1237</v>
      </c>
      <c r="C189" s="25">
        <v>0.14263575187605795</v>
      </c>
      <c r="D189" s="24">
        <v>1013</v>
      </c>
      <c r="E189" s="25">
        <v>0.1484634110238113</v>
      </c>
      <c r="F189" s="25">
        <v>-18.108326596604684</v>
      </c>
      <c r="G189" s="11"/>
    </row>
    <row r="190" spans="1:7">
      <c r="A190" s="4" t="s">
        <v>174</v>
      </c>
      <c r="B190" s="24">
        <v>1329</v>
      </c>
      <c r="C190" s="25">
        <v>0.1532440697197098</v>
      </c>
      <c r="D190" s="24">
        <v>935</v>
      </c>
      <c r="E190" s="25">
        <v>0.13703187493313285</v>
      </c>
      <c r="F190" s="25">
        <v>-29.646350639578635</v>
      </c>
      <c r="G190" s="11"/>
    </row>
    <row r="191" spans="1:7">
      <c r="A191" s="2" t="s">
        <v>175</v>
      </c>
      <c r="B191" s="24">
        <v>1645</v>
      </c>
      <c r="C191" s="25">
        <v>0.18968133535660092</v>
      </c>
      <c r="D191" s="24">
        <v>1143</v>
      </c>
      <c r="E191" s="25">
        <v>0.16751597117494207</v>
      </c>
      <c r="F191" s="25">
        <v>-30.516717325227958</v>
      </c>
      <c r="G191" s="11"/>
    </row>
    <row r="192" spans="1:7">
      <c r="A192" s="2" t="s">
        <v>265</v>
      </c>
      <c r="B192" s="24">
        <v>699</v>
      </c>
      <c r="C192" s="25">
        <v>8.0600154051224338E-2</v>
      </c>
      <c r="D192" s="24">
        <v>462</v>
      </c>
      <c r="E192" s="25">
        <v>6.7709867614018579E-2</v>
      </c>
      <c r="F192" s="25">
        <v>-33.905579399141629</v>
      </c>
      <c r="G192" s="11"/>
    </row>
    <row r="193" spans="1:7">
      <c r="A193" s="2" t="s">
        <v>176</v>
      </c>
      <c r="B193" s="24">
        <v>4145</v>
      </c>
      <c r="C193" s="25">
        <v>0.47795084197757498</v>
      </c>
      <c r="D193" s="24">
        <v>3180</v>
      </c>
      <c r="E193" s="25">
        <v>0.46605493292766031</v>
      </c>
      <c r="F193" s="25">
        <v>-23.281061519903503</v>
      </c>
      <c r="G193" s="11"/>
    </row>
    <row r="194" spans="1:7">
      <c r="A194" s="2" t="s">
        <v>177</v>
      </c>
      <c r="B194" s="24">
        <v>4639</v>
      </c>
      <c r="C194" s="25">
        <v>0.53491289648587947</v>
      </c>
      <c r="D194" s="24">
        <v>3505</v>
      </c>
      <c r="E194" s="25">
        <v>0.5136863333054873</v>
      </c>
      <c r="F194" s="25">
        <v>-24.444923474886828</v>
      </c>
      <c r="G194" s="11"/>
    </row>
    <row r="195" spans="1:7">
      <c r="A195" s="2" t="s">
        <v>178</v>
      </c>
      <c r="B195" s="24">
        <v>2431</v>
      </c>
      <c r="C195" s="25">
        <v>0.28031326823823516</v>
      </c>
      <c r="D195" s="24">
        <v>1802</v>
      </c>
      <c r="E195" s="25">
        <v>0.26409779532567418</v>
      </c>
      <c r="F195" s="25">
        <v>-25.874125874125873</v>
      </c>
      <c r="G195" s="11"/>
    </row>
    <row r="196" spans="1:7">
      <c r="A196" s="2" t="s">
        <v>179</v>
      </c>
      <c r="B196" s="24">
        <v>3759</v>
      </c>
      <c r="C196" s="25">
        <v>0.43344203015529653</v>
      </c>
      <c r="D196" s="24">
        <v>2586</v>
      </c>
      <c r="E196" s="25">
        <v>0.37899938885249362</v>
      </c>
      <c r="F196" s="25">
        <v>-31.205107741420591</v>
      </c>
      <c r="G196" s="11"/>
    </row>
    <row r="197" spans="1:7">
      <c r="A197" s="2"/>
      <c r="B197" s="24"/>
      <c r="C197" s="25"/>
      <c r="D197" s="24"/>
      <c r="E197" s="25"/>
      <c r="F197" s="25"/>
      <c r="G197" s="11"/>
    </row>
    <row r="198" spans="1:7" ht="23.25" customHeight="1">
      <c r="A198" s="12" t="s">
        <v>180</v>
      </c>
      <c r="B198" s="23">
        <v>23815</v>
      </c>
      <c r="C198" s="22">
        <v>2.7460553200713984</v>
      </c>
      <c r="D198" s="23">
        <v>17588</v>
      </c>
      <c r="E198" s="22">
        <v>2.5776648302929845</v>
      </c>
      <c r="F198" s="38">
        <v>-26.147386101196723</v>
      </c>
      <c r="G198" s="11"/>
    </row>
    <row r="199" spans="1:7">
      <c r="A199" s="2" t="s">
        <v>181</v>
      </c>
      <c r="B199" s="24">
        <v>936</v>
      </c>
      <c r="C199" s="25">
        <v>0.10792810327889268</v>
      </c>
      <c r="D199" s="24">
        <v>654</v>
      </c>
      <c r="E199" s="25">
        <v>9.5849033375688633E-2</v>
      </c>
      <c r="F199" s="25">
        <v>-30.128205128205131</v>
      </c>
      <c r="G199" s="11"/>
    </row>
    <row r="200" spans="1:7">
      <c r="A200" s="2" t="s">
        <v>182</v>
      </c>
      <c r="B200" s="24">
        <v>1682</v>
      </c>
      <c r="C200" s="25">
        <v>0.19394772405459132</v>
      </c>
      <c r="D200" s="24">
        <v>1076</v>
      </c>
      <c r="E200" s="25">
        <v>0.15769657478935928</v>
      </c>
      <c r="F200" s="25">
        <v>-36.028537455410223</v>
      </c>
      <c r="G200" s="11"/>
    </row>
    <row r="201" spans="1:7">
      <c r="A201" s="2" t="s">
        <v>183</v>
      </c>
      <c r="B201" s="24">
        <v>1789</v>
      </c>
      <c r="C201" s="25">
        <v>0.20628565893796902</v>
      </c>
      <c r="D201" s="24">
        <v>1342</v>
      </c>
      <c r="E201" s="25">
        <v>0.196681044021673</v>
      </c>
      <c r="F201" s="25">
        <v>-24.986025712688654</v>
      </c>
      <c r="G201" s="11"/>
    </row>
    <row r="202" spans="1:7">
      <c r="A202" s="2" t="s">
        <v>184</v>
      </c>
      <c r="B202" s="24">
        <v>1410</v>
      </c>
      <c r="C202" s="25">
        <v>0.16258400173422935</v>
      </c>
      <c r="D202" s="24">
        <v>962</v>
      </c>
      <c r="E202" s="25">
        <v>0.14098894511836768</v>
      </c>
      <c r="F202" s="25">
        <v>-31.773049645390074</v>
      </c>
      <c r="G202" s="11"/>
    </row>
    <row r="203" spans="1:7">
      <c r="A203" s="2" t="s">
        <v>185</v>
      </c>
      <c r="B203" s="24">
        <v>829</v>
      </c>
      <c r="C203" s="25">
        <v>9.5590168395514985E-2</v>
      </c>
      <c r="D203" s="24">
        <v>607</v>
      </c>
      <c r="E203" s="25">
        <v>8.8960800090279818E-2</v>
      </c>
      <c r="F203" s="25">
        <v>-26.77925211097708</v>
      </c>
      <c r="G203" s="11"/>
    </row>
    <row r="204" spans="1:7">
      <c r="A204" s="2" t="s">
        <v>186</v>
      </c>
      <c r="B204" s="24">
        <v>2047</v>
      </c>
      <c r="C204" s="25">
        <v>0.23603507202125351</v>
      </c>
      <c r="D204" s="24">
        <v>1394</v>
      </c>
      <c r="E204" s="25">
        <v>0.20430206808212531</v>
      </c>
      <c r="F204" s="25">
        <v>-31.900341963849531</v>
      </c>
      <c r="G204" s="11"/>
    </row>
    <row r="205" spans="1:7">
      <c r="A205" s="2" t="s">
        <v>187</v>
      </c>
      <c r="B205" s="24">
        <v>14128</v>
      </c>
      <c r="C205" s="25">
        <v>1.6290686358164483</v>
      </c>
      <c r="D205" s="24">
        <v>10847</v>
      </c>
      <c r="E205" s="25">
        <v>1.5897163073793499</v>
      </c>
      <c r="F205" s="25">
        <v>-23.223386183465454</v>
      </c>
      <c r="G205" s="11"/>
    </row>
    <row r="206" spans="1:7">
      <c r="A206" s="2" t="s">
        <v>188</v>
      </c>
      <c r="B206" s="24">
        <v>994</v>
      </c>
      <c r="C206" s="25">
        <v>0.11461595583249927</v>
      </c>
      <c r="D206" s="24">
        <v>706</v>
      </c>
      <c r="E206" s="25">
        <v>0.10347005743614095</v>
      </c>
      <c r="F206" s="25">
        <v>-28.973843058350102</v>
      </c>
      <c r="G206" s="11"/>
    </row>
    <row r="207" spans="1:7">
      <c r="A207" s="2"/>
      <c r="B207" s="24"/>
      <c r="C207" s="25"/>
      <c r="D207" s="24"/>
      <c r="E207" s="25"/>
      <c r="F207" s="25"/>
      <c r="G207" s="11"/>
    </row>
    <row r="208" spans="1:7" ht="25.5">
      <c r="A208" s="12" t="s">
        <v>189</v>
      </c>
      <c r="B208" s="23">
        <v>22324</v>
      </c>
      <c r="C208" s="22">
        <v>2.5741313863226494</v>
      </c>
      <c r="D208" s="23">
        <v>15484</v>
      </c>
      <c r="E208" s="22">
        <v>2.2693064721546836</v>
      </c>
      <c r="F208" s="38">
        <v>-30.639670309980293</v>
      </c>
      <c r="G208" s="11"/>
    </row>
    <row r="209" spans="1:7">
      <c r="A209" s="2" t="s">
        <v>190</v>
      </c>
      <c r="B209" s="24">
        <v>2993</v>
      </c>
      <c r="C209" s="25">
        <v>0.3451162533266301</v>
      </c>
      <c r="D209" s="24">
        <v>2297</v>
      </c>
      <c r="E209" s="25">
        <v>0.33664408205497981</v>
      </c>
      <c r="F209" s="25">
        <v>-23.254259939859669</v>
      </c>
      <c r="G209" s="11"/>
    </row>
    <row r="210" spans="1:7">
      <c r="A210" s="2" t="s">
        <v>191</v>
      </c>
      <c r="B210" s="24">
        <v>2935</v>
      </c>
      <c r="C210" s="25">
        <v>0.33842840077302355</v>
      </c>
      <c r="D210" s="24">
        <v>2460</v>
      </c>
      <c r="E210" s="25">
        <v>0.36053306132139762</v>
      </c>
      <c r="F210" s="25">
        <v>-16.183986371379898</v>
      </c>
      <c r="G210" s="11"/>
    </row>
    <row r="211" spans="1:7">
      <c r="A211" s="2" t="s">
        <v>192</v>
      </c>
      <c r="B211" s="24">
        <v>2851</v>
      </c>
      <c r="C211" s="25">
        <v>0.3287425453505588</v>
      </c>
      <c r="D211" s="24">
        <v>1887</v>
      </c>
      <c r="E211" s="25">
        <v>0.27655523850141356</v>
      </c>
      <c r="F211" s="25">
        <v>-33.81269729919326</v>
      </c>
      <c r="G211" s="11"/>
    </row>
    <row r="212" spans="1:7">
      <c r="A212" s="2" t="s">
        <v>193</v>
      </c>
      <c r="B212" s="24">
        <v>3741</v>
      </c>
      <c r="C212" s="25">
        <v>0.43136648970762553</v>
      </c>
      <c r="D212" s="24">
        <v>2142</v>
      </c>
      <c r="E212" s="25">
        <v>0.31392756802863159</v>
      </c>
      <c r="F212" s="25">
        <v>-42.742582197273457</v>
      </c>
      <c r="G212" s="11"/>
    </row>
    <row r="213" spans="1:7">
      <c r="A213" s="2" t="s">
        <v>194</v>
      </c>
      <c r="B213" s="24">
        <v>4756</v>
      </c>
      <c r="C213" s="25">
        <v>0.54840390939574102</v>
      </c>
      <c r="D213" s="24">
        <v>3439</v>
      </c>
      <c r="E213" s="25">
        <v>0.50401349507491322</v>
      </c>
      <c r="F213" s="25">
        <v>-27.691337258200164</v>
      </c>
      <c r="G213" s="11"/>
    </row>
    <row r="214" spans="1:7">
      <c r="A214" s="2" t="s">
        <v>195</v>
      </c>
      <c r="B214" s="24">
        <v>1000</v>
      </c>
      <c r="C214" s="25">
        <v>0.11530780264838961</v>
      </c>
      <c r="D214" s="24">
        <v>592</v>
      </c>
      <c r="E214" s="25">
        <v>8.676242776514935E-2</v>
      </c>
      <c r="F214" s="25">
        <v>-40.799999999999997</v>
      </c>
      <c r="G214" s="11"/>
    </row>
    <row r="215" spans="1:7">
      <c r="A215" s="2" t="s">
        <v>196</v>
      </c>
      <c r="B215" s="24">
        <v>4048</v>
      </c>
      <c r="C215" s="25">
        <v>0.46676598512068118</v>
      </c>
      <c r="D215" s="24">
        <v>2667</v>
      </c>
      <c r="E215" s="25">
        <v>0.39087059940819818</v>
      </c>
      <c r="F215" s="25">
        <v>-34.115612648221337</v>
      </c>
      <c r="G215" s="11"/>
    </row>
    <row r="216" spans="1:7">
      <c r="A216" s="2"/>
      <c r="B216" s="24"/>
      <c r="C216" s="25"/>
      <c r="D216" s="24"/>
      <c r="E216" s="25"/>
      <c r="F216" s="25"/>
      <c r="G216" s="11"/>
    </row>
    <row r="217" spans="1:7" ht="25.5">
      <c r="A217" s="12" t="s">
        <v>197</v>
      </c>
      <c r="B217" s="23">
        <v>46573</v>
      </c>
      <c r="C217" s="22">
        <v>5.3702302927434493</v>
      </c>
      <c r="D217" s="23">
        <v>37705</v>
      </c>
      <c r="E217" s="22">
        <v>5.5259752346029662</v>
      </c>
      <c r="F217" s="38">
        <v>-19.041075301140143</v>
      </c>
      <c r="G217" s="11"/>
    </row>
    <row r="218" spans="1:7">
      <c r="A218" s="2" t="s">
        <v>198</v>
      </c>
      <c r="B218" s="24">
        <v>1459</v>
      </c>
      <c r="C218" s="25">
        <v>0.16823408406400045</v>
      </c>
      <c r="D218" s="24">
        <v>1095</v>
      </c>
      <c r="E218" s="25">
        <v>0.16048117973452455</v>
      </c>
      <c r="F218" s="25">
        <v>-24.948594928032897</v>
      </c>
      <c r="G218" s="11"/>
    </row>
    <row r="219" spans="1:7">
      <c r="A219" s="2" t="s">
        <v>199</v>
      </c>
      <c r="B219" s="24">
        <v>3391</v>
      </c>
      <c r="C219" s="25">
        <v>0.39100875878068914</v>
      </c>
      <c r="D219" s="24">
        <v>2990</v>
      </c>
      <c r="E219" s="25">
        <v>0.43820888347600773</v>
      </c>
      <c r="F219" s="25">
        <v>-11.825420230020644</v>
      </c>
      <c r="G219" s="11"/>
    </row>
    <row r="220" spans="1:7">
      <c r="A220" s="2" t="s">
        <v>200</v>
      </c>
      <c r="B220" s="24">
        <v>5060</v>
      </c>
      <c r="C220" s="25">
        <v>0.58345748140085141</v>
      </c>
      <c r="D220" s="24">
        <v>3790</v>
      </c>
      <c r="E220" s="25">
        <v>0.55545540748296629</v>
      </c>
      <c r="F220" s="25">
        <v>-25.098814229249012</v>
      </c>
      <c r="G220" s="11"/>
    </row>
    <row r="221" spans="1:7">
      <c r="A221" s="2" t="s">
        <v>201</v>
      </c>
      <c r="B221" s="24">
        <v>5650</v>
      </c>
      <c r="C221" s="25">
        <v>0.6514890849634013</v>
      </c>
      <c r="D221" s="24">
        <v>4712</v>
      </c>
      <c r="E221" s="25">
        <v>0.69058202640098609</v>
      </c>
      <c r="F221" s="25">
        <v>-16.601769911504427</v>
      </c>
      <c r="G221" s="11"/>
    </row>
    <row r="222" spans="1:7">
      <c r="A222" s="2" t="s">
        <v>202</v>
      </c>
      <c r="B222" s="24">
        <v>2601</v>
      </c>
      <c r="C222" s="25">
        <v>0.29991559468846141</v>
      </c>
      <c r="D222" s="24">
        <v>2253</v>
      </c>
      <c r="E222" s="25">
        <v>0.33019552323459711</v>
      </c>
      <c r="F222" s="25">
        <v>-13.379469434832759</v>
      </c>
      <c r="G222" s="11"/>
    </row>
    <row r="223" spans="1:7">
      <c r="A223" s="2" t="s">
        <v>203</v>
      </c>
      <c r="B223" s="24">
        <v>1888</v>
      </c>
      <c r="C223" s="25">
        <v>0.21770113140015959</v>
      </c>
      <c r="D223" s="24">
        <v>1685</v>
      </c>
      <c r="E223" s="25">
        <v>0.24695049118965651</v>
      </c>
      <c r="F223" s="25">
        <v>-10.752118644067799</v>
      </c>
      <c r="G223" s="11"/>
    </row>
    <row r="224" spans="1:7">
      <c r="A224" s="2" t="s">
        <v>204</v>
      </c>
      <c r="B224" s="24">
        <v>2652</v>
      </c>
      <c r="C224" s="25">
        <v>0.30579629262352925</v>
      </c>
      <c r="D224" s="24">
        <v>2263</v>
      </c>
      <c r="E224" s="25">
        <v>0.33166110478468408</v>
      </c>
      <c r="F224" s="25">
        <v>-14.668174962292612</v>
      </c>
      <c r="G224" s="11"/>
    </row>
    <row r="225" spans="1:7">
      <c r="A225" s="2" t="s">
        <v>205</v>
      </c>
      <c r="B225" s="24">
        <v>3769</v>
      </c>
      <c r="C225" s="25">
        <v>0.43459510818178043</v>
      </c>
      <c r="D225" s="24">
        <v>2830</v>
      </c>
      <c r="E225" s="25">
        <v>0.41475957867461599</v>
      </c>
      <c r="F225" s="25">
        <v>-24.913770230830458</v>
      </c>
      <c r="G225" s="11"/>
    </row>
    <row r="226" spans="1:7">
      <c r="A226" s="2" t="s">
        <v>206</v>
      </c>
      <c r="B226" s="24">
        <v>7614</v>
      </c>
      <c r="C226" s="25">
        <v>0.87795360936483857</v>
      </c>
      <c r="D226" s="24">
        <v>5728</v>
      </c>
      <c r="E226" s="25">
        <v>0.83948511188982355</v>
      </c>
      <c r="F226" s="25">
        <v>-24.770160231153138</v>
      </c>
      <c r="G226" s="11"/>
    </row>
    <row r="227" spans="1:7">
      <c r="A227" s="2" t="s">
        <v>207</v>
      </c>
      <c r="B227" s="24">
        <v>2798</v>
      </c>
      <c r="C227" s="25">
        <v>0.32263123181019415</v>
      </c>
      <c r="D227" s="24">
        <v>2577</v>
      </c>
      <c r="E227" s="25">
        <v>0.37768036545741529</v>
      </c>
      <c r="F227" s="25">
        <v>-7.8984989278055746</v>
      </c>
      <c r="G227" s="11"/>
    </row>
    <row r="228" spans="1:7">
      <c r="A228" s="2" t="s">
        <v>208</v>
      </c>
      <c r="B228" s="24">
        <v>1157</v>
      </c>
      <c r="C228" s="25">
        <v>0.13341112766418678</v>
      </c>
      <c r="D228" s="24">
        <v>894</v>
      </c>
      <c r="E228" s="25">
        <v>0.13102299057777622</v>
      </c>
      <c r="F228" s="25">
        <v>-22.73120138288678</v>
      </c>
      <c r="G228" s="11"/>
    </row>
    <row r="229" spans="1:7">
      <c r="A229" s="2" t="s">
        <v>209</v>
      </c>
      <c r="B229" s="24">
        <v>3591</v>
      </c>
      <c r="C229" s="25">
        <v>0.41407031931036709</v>
      </c>
      <c r="D229" s="24">
        <v>2529</v>
      </c>
      <c r="E229" s="25">
        <v>0.37064557401699783</v>
      </c>
      <c r="F229" s="25">
        <v>-29.573934837092729</v>
      </c>
      <c r="G229" s="11"/>
    </row>
    <row r="230" spans="1:7">
      <c r="A230" s="2" t="s">
        <v>210</v>
      </c>
      <c r="B230" s="24">
        <v>1211</v>
      </c>
      <c r="C230" s="25">
        <v>0.13963774900719983</v>
      </c>
      <c r="D230" s="24">
        <v>1284</v>
      </c>
      <c r="E230" s="25">
        <v>0.18818067103116853</v>
      </c>
      <c r="F230" s="25">
        <v>6.0280759702725062</v>
      </c>
      <c r="G230" s="11"/>
    </row>
    <row r="231" spans="1:7">
      <c r="A231" s="2" t="s">
        <v>211</v>
      </c>
      <c r="B231" s="24">
        <v>1814</v>
      </c>
      <c r="C231" s="25">
        <v>0.20916835400417877</v>
      </c>
      <c r="D231" s="24">
        <v>1489</v>
      </c>
      <c r="E231" s="25">
        <v>0.21822509280795166</v>
      </c>
      <c r="F231" s="25">
        <v>-17.916207276736497</v>
      </c>
      <c r="G231" s="11"/>
    </row>
    <row r="232" spans="1:7">
      <c r="A232" s="2" t="s">
        <v>212</v>
      </c>
      <c r="B232" s="24">
        <v>1918</v>
      </c>
      <c r="C232" s="25">
        <v>0.22116036547961127</v>
      </c>
      <c r="D232" s="24">
        <v>1586</v>
      </c>
      <c r="E232" s="25">
        <v>0.23244123384379539</v>
      </c>
      <c r="F232" s="25">
        <v>-17.309697601668404</v>
      </c>
      <c r="G232" s="11"/>
    </row>
    <row r="233" spans="1:7">
      <c r="A233" s="2"/>
      <c r="B233" s="24"/>
      <c r="C233" s="25"/>
      <c r="D233" s="24"/>
      <c r="E233" s="25"/>
      <c r="F233" s="25"/>
      <c r="G233" s="11"/>
    </row>
    <row r="234" spans="1:7" ht="24" customHeight="1">
      <c r="A234" s="12" t="s">
        <v>213</v>
      </c>
      <c r="B234" s="23">
        <v>18500</v>
      </c>
      <c r="C234" s="22">
        <v>2.1331943489952079</v>
      </c>
      <c r="D234" s="23">
        <v>13334</v>
      </c>
      <c r="E234" s="22">
        <v>1.9542064388859821</v>
      </c>
      <c r="F234" s="38">
        <v>-27.924324324324324</v>
      </c>
      <c r="G234" s="11"/>
    </row>
    <row r="235" spans="1:7">
      <c r="A235" s="2" t="s">
        <v>214</v>
      </c>
      <c r="B235" s="24">
        <v>1466</v>
      </c>
      <c r="C235" s="25">
        <v>0.16904123868253917</v>
      </c>
      <c r="D235" s="24">
        <v>1248</v>
      </c>
      <c r="E235" s="25">
        <v>0.18290457745085539</v>
      </c>
      <c r="F235" s="25">
        <v>-14.870395634379264</v>
      </c>
      <c r="G235" s="11"/>
    </row>
    <row r="236" spans="1:7">
      <c r="A236" s="2" t="s">
        <v>215</v>
      </c>
      <c r="B236" s="24">
        <v>973</v>
      </c>
      <c r="C236" s="25">
        <v>0.1121944919768831</v>
      </c>
      <c r="D236" s="24">
        <v>689</v>
      </c>
      <c r="E236" s="25">
        <v>0.10097856880099307</v>
      </c>
      <c r="F236" s="25">
        <v>-29.188078108941419</v>
      </c>
      <c r="G236" s="11"/>
    </row>
    <row r="237" spans="1:7">
      <c r="A237" s="2" t="s">
        <v>216</v>
      </c>
      <c r="B237" s="24">
        <v>2127</v>
      </c>
      <c r="C237" s="25">
        <v>0.24525969623312469</v>
      </c>
      <c r="D237" s="24">
        <v>1119</v>
      </c>
      <c r="E237" s="25">
        <v>0.16399857545473331</v>
      </c>
      <c r="F237" s="25">
        <v>-47.390691114245421</v>
      </c>
      <c r="G237" s="11"/>
    </row>
    <row r="238" spans="1:7">
      <c r="A238" s="2" t="s">
        <v>217</v>
      </c>
      <c r="B238" s="24">
        <v>1297</v>
      </c>
      <c r="C238" s="25">
        <v>0.14955422003496133</v>
      </c>
      <c r="D238" s="24">
        <v>824</v>
      </c>
      <c r="E238" s="25">
        <v>0.12076391972716734</v>
      </c>
      <c r="F238" s="25">
        <v>-36.468774094063228</v>
      </c>
      <c r="G238" s="11"/>
    </row>
    <row r="239" spans="1:7">
      <c r="A239" s="2" t="s">
        <v>218</v>
      </c>
      <c r="B239" s="24">
        <v>2748</v>
      </c>
      <c r="C239" s="25">
        <v>0.31686584167777465</v>
      </c>
      <c r="D239" s="24">
        <v>1954</v>
      </c>
      <c r="E239" s="25">
        <v>0.28637463488699633</v>
      </c>
      <c r="F239" s="25">
        <v>-28.89374090247453</v>
      </c>
      <c r="G239" s="11"/>
    </row>
    <row r="240" spans="1:7">
      <c r="A240" s="2" t="s">
        <v>219</v>
      </c>
      <c r="B240" s="24">
        <v>7606</v>
      </c>
      <c r="C240" s="25">
        <v>0.87703114694365136</v>
      </c>
      <c r="D240" s="24">
        <v>5656</v>
      </c>
      <c r="E240" s="25">
        <v>0.82893292472919711</v>
      </c>
      <c r="F240" s="25">
        <v>-25.637654483302651</v>
      </c>
      <c r="G240" s="11"/>
    </row>
    <row r="241" spans="1:7">
      <c r="A241" s="2" t="s">
        <v>220</v>
      </c>
      <c r="B241" s="24">
        <v>796</v>
      </c>
      <c r="C241" s="25">
        <v>9.1785010908118123E-2</v>
      </c>
      <c r="D241" s="24">
        <v>649</v>
      </c>
      <c r="E241" s="25">
        <v>9.5116242600645148E-2</v>
      </c>
      <c r="F241" s="25">
        <v>-18.467336683417091</v>
      </c>
      <c r="G241" s="11"/>
    </row>
    <row r="242" spans="1:7">
      <c r="A242" s="2" t="s">
        <v>245</v>
      </c>
      <c r="B242" s="35">
        <v>695</v>
      </c>
      <c r="C242" s="25">
        <v>8.0138922840630775E-2</v>
      </c>
      <c r="D242" s="35">
        <v>524</v>
      </c>
      <c r="E242" s="25">
        <v>7.6796473224557876E-2</v>
      </c>
      <c r="F242" s="30">
        <v>-24.604316546762593</v>
      </c>
      <c r="G242" s="11"/>
    </row>
    <row r="243" spans="1:7">
      <c r="A243" s="2" t="s">
        <v>221</v>
      </c>
      <c r="B243" s="24">
        <v>792</v>
      </c>
      <c r="C243" s="25">
        <v>9.1323779697524574E-2</v>
      </c>
      <c r="D243" s="24">
        <v>671</v>
      </c>
      <c r="E243" s="25">
        <v>9.8340522010836498E-2</v>
      </c>
      <c r="F243" s="25">
        <v>-15.277777777777779</v>
      </c>
      <c r="G243" s="11"/>
    </row>
    <row r="244" spans="1:7">
      <c r="A244" s="4"/>
      <c r="B244" s="24"/>
      <c r="C244" s="25"/>
      <c r="D244" s="24"/>
      <c r="E244" s="25"/>
      <c r="F244" s="25"/>
      <c r="G244" s="11"/>
    </row>
    <row r="245" spans="1:7" ht="25.5">
      <c r="A245" s="12" t="s">
        <v>222</v>
      </c>
      <c r="B245" s="23">
        <v>38658</v>
      </c>
      <c r="C245" s="22">
        <v>4.4575690347814456</v>
      </c>
      <c r="D245" s="23">
        <v>33786</v>
      </c>
      <c r="E245" s="22">
        <v>4.9516138251238777</v>
      </c>
      <c r="F245" s="38">
        <v>-12.602824771069375</v>
      </c>
      <c r="G245" s="11"/>
    </row>
    <row r="246" spans="1:7">
      <c r="A246" s="1" t="s">
        <v>223</v>
      </c>
      <c r="B246" s="24">
        <v>2091</v>
      </c>
      <c r="C246" s="25">
        <v>0.24110861533778266</v>
      </c>
      <c r="D246" s="24">
        <v>2202</v>
      </c>
      <c r="E246" s="25">
        <v>0.32272105732915346</v>
      </c>
      <c r="F246" s="25">
        <v>5.3084648493543662</v>
      </c>
      <c r="G246" s="11"/>
    </row>
    <row r="247" spans="1:7">
      <c r="A247" s="1" t="s">
        <v>224</v>
      </c>
      <c r="B247" s="24">
        <v>1367</v>
      </c>
      <c r="C247" s="25">
        <v>0.1576257662203486</v>
      </c>
      <c r="D247" s="24">
        <v>1312</v>
      </c>
      <c r="E247" s="25">
        <v>0.19228429937141206</v>
      </c>
      <c r="F247" s="25">
        <v>-4.0234089246525269</v>
      </c>
      <c r="G247" s="11"/>
    </row>
    <row r="248" spans="1:7">
      <c r="A248" s="1" t="s">
        <v>225</v>
      </c>
      <c r="B248" s="24">
        <v>2486</v>
      </c>
      <c r="C248" s="25">
        <v>0.28665519738389655</v>
      </c>
      <c r="D248" s="24">
        <v>1834</v>
      </c>
      <c r="E248" s="25">
        <v>0.26878765628595258</v>
      </c>
      <c r="F248" s="25">
        <v>-26.226870474658082</v>
      </c>
      <c r="G248" s="11"/>
    </row>
    <row r="249" spans="1:7">
      <c r="A249" s="1" t="s">
        <v>226</v>
      </c>
      <c r="B249" s="24">
        <v>1749</v>
      </c>
      <c r="C249" s="25">
        <v>0.20167334683203345</v>
      </c>
      <c r="D249" s="24">
        <v>1407</v>
      </c>
      <c r="E249" s="25">
        <v>0.20620732409723841</v>
      </c>
      <c r="F249" s="25">
        <v>-19.554030874785589</v>
      </c>
      <c r="G249" s="11"/>
    </row>
    <row r="250" spans="1:7">
      <c r="A250" s="1" t="s">
        <v>227</v>
      </c>
      <c r="B250" s="24">
        <v>4587</v>
      </c>
      <c r="C250" s="25">
        <v>0.52891689074816317</v>
      </c>
      <c r="D250" s="24">
        <v>3678</v>
      </c>
      <c r="E250" s="25">
        <v>0.53904089412199208</v>
      </c>
      <c r="F250" s="25">
        <v>-19.816873773708309</v>
      </c>
      <c r="G250" s="11"/>
    </row>
    <row r="251" spans="1:7">
      <c r="A251" s="1" t="s">
        <v>228</v>
      </c>
      <c r="B251" s="24">
        <v>4108</v>
      </c>
      <c r="C251" s="25">
        <v>0.47368445327958453</v>
      </c>
      <c r="D251" s="24">
        <v>2973</v>
      </c>
      <c r="E251" s="25">
        <v>0.43571739484085981</v>
      </c>
      <c r="F251" s="25">
        <v>-27.629016553067189</v>
      </c>
      <c r="G251" s="11"/>
    </row>
    <row r="252" spans="1:7">
      <c r="A252" s="1" t="s">
        <v>229</v>
      </c>
      <c r="B252" s="24">
        <v>2121</v>
      </c>
      <c r="C252" s="25">
        <v>0.24456784941723439</v>
      </c>
      <c r="D252" s="24">
        <v>1518</v>
      </c>
      <c r="E252" s="25">
        <v>0.22247527930320388</v>
      </c>
      <c r="F252" s="25">
        <v>-28.429985855728436</v>
      </c>
      <c r="G252" s="11"/>
    </row>
    <row r="253" spans="1:7">
      <c r="A253" s="1" t="s">
        <v>230</v>
      </c>
      <c r="B253" s="24">
        <v>9984</v>
      </c>
      <c r="C253" s="25">
        <v>1.1512331016415218</v>
      </c>
      <c r="D253" s="24">
        <v>9373</v>
      </c>
      <c r="E253" s="25">
        <v>1.3736895868965284</v>
      </c>
      <c r="F253" s="25">
        <v>-6.1197916666666625</v>
      </c>
      <c r="G253" s="11"/>
    </row>
    <row r="254" spans="1:7">
      <c r="A254" s="1" t="s">
        <v>231</v>
      </c>
      <c r="B254" s="24">
        <v>1935</v>
      </c>
      <c r="C254" s="25">
        <v>0.22312059812463389</v>
      </c>
      <c r="D254" s="24">
        <v>2092</v>
      </c>
      <c r="E254" s="25">
        <v>0.30659966027819668</v>
      </c>
      <c r="F254" s="25">
        <v>8.1136950904392648</v>
      </c>
      <c r="G254" s="11"/>
    </row>
    <row r="255" spans="1:7">
      <c r="A255" s="1" t="s">
        <v>232</v>
      </c>
      <c r="B255" s="24">
        <v>1668</v>
      </c>
      <c r="C255" s="25">
        <v>0.19233341481751387</v>
      </c>
      <c r="D255" s="24">
        <v>1855</v>
      </c>
      <c r="E255" s="25">
        <v>0.27186537754113521</v>
      </c>
      <c r="F255" s="25">
        <v>11.211031175059949</v>
      </c>
      <c r="G255" s="11"/>
    </row>
    <row r="256" spans="1:7">
      <c r="A256" s="1" t="s">
        <v>233</v>
      </c>
      <c r="B256" s="24">
        <v>1149</v>
      </c>
      <c r="C256" s="25">
        <v>0.13248866524299968</v>
      </c>
      <c r="D256" s="24">
        <v>1204</v>
      </c>
      <c r="E256" s="25">
        <v>0.17645601863047267</v>
      </c>
      <c r="F256" s="25">
        <v>4.7867711053089623</v>
      </c>
      <c r="G256" s="11"/>
    </row>
    <row r="257" spans="1:7">
      <c r="A257" s="5" t="s">
        <v>234</v>
      </c>
      <c r="B257" s="26">
        <v>5413</v>
      </c>
      <c r="C257" s="27">
        <v>0.62416113573573295</v>
      </c>
      <c r="D257" s="28">
        <v>4338</v>
      </c>
      <c r="E257" s="27">
        <v>0.63576927642773284</v>
      </c>
      <c r="F257" s="27">
        <v>-19.85959726584149</v>
      </c>
      <c r="G257" s="11"/>
    </row>
    <row r="258" spans="1:7">
      <c r="A258" s="63" t="s">
        <v>263</v>
      </c>
      <c r="B258" s="24"/>
      <c r="C258" s="25"/>
      <c r="D258" s="24"/>
      <c r="E258" s="25"/>
      <c r="F258" s="25"/>
      <c r="G258" s="11"/>
    </row>
    <row r="259" spans="1:7">
      <c r="A259" s="7" t="s">
        <v>394</v>
      </c>
    </row>
  </sheetData>
  <mergeCells count="7">
    <mergeCell ref="A2:F2"/>
    <mergeCell ref="E4:E5"/>
    <mergeCell ref="F4:F5"/>
    <mergeCell ref="A4:A5"/>
    <mergeCell ref="B4:B5"/>
    <mergeCell ref="C4:C5"/>
    <mergeCell ref="D4:D5"/>
  </mergeCells>
  <phoneticPr fontId="31" type="noConversion"/>
  <pageMargins left="0.98425196850393704" right="0.51181102362204722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9"/>
  <sheetViews>
    <sheetView workbookViewId="0">
      <pane ySplit="5" topLeftCell="A6" activePane="bottomLeft" state="frozen"/>
      <selection activeCell="C10" sqref="C10:G21"/>
      <selection pane="bottomLeft" sqref="A1:F1048576"/>
    </sheetView>
  </sheetViews>
  <sheetFormatPr defaultRowHeight="15"/>
  <cols>
    <col min="1" max="1" width="28.7109375" customWidth="1"/>
    <col min="2" max="2" width="10.7109375" customWidth="1"/>
    <col min="3" max="3" width="11.140625" customWidth="1"/>
    <col min="4" max="4" width="11.28515625" customWidth="1"/>
    <col min="5" max="5" width="11.140625" customWidth="1"/>
    <col min="6" max="6" width="10.7109375" customWidth="1"/>
  </cols>
  <sheetData>
    <row r="2" spans="1:8" ht="31.5" customHeight="1">
      <c r="A2" s="291" t="s">
        <v>320</v>
      </c>
      <c r="B2" s="291"/>
      <c r="C2" s="291"/>
      <c r="D2" s="291"/>
      <c r="E2" s="291"/>
      <c r="F2" s="291"/>
    </row>
    <row r="3" spans="1:8" ht="5.25" customHeight="1"/>
    <row r="4" spans="1:8" ht="15" customHeight="1">
      <c r="A4" s="292" t="s">
        <v>0</v>
      </c>
      <c r="B4" s="340" t="s">
        <v>257</v>
      </c>
      <c r="C4" s="296" t="s">
        <v>318</v>
      </c>
      <c r="D4" s="340" t="s">
        <v>256</v>
      </c>
      <c r="E4" s="296" t="s">
        <v>318</v>
      </c>
      <c r="F4" s="338" t="s">
        <v>255</v>
      </c>
      <c r="G4" s="21"/>
    </row>
    <row r="5" spans="1:8" ht="33" customHeight="1">
      <c r="A5" s="293"/>
      <c r="B5" s="341"/>
      <c r="C5" s="297"/>
      <c r="D5" s="341"/>
      <c r="E5" s="297"/>
      <c r="F5" s="339"/>
      <c r="G5" s="21"/>
    </row>
    <row r="6" spans="1:8" ht="20.25" customHeight="1">
      <c r="A6" s="29" t="s">
        <v>235</v>
      </c>
      <c r="B6" s="37">
        <v>126274</v>
      </c>
      <c r="C6" s="39">
        <v>100</v>
      </c>
      <c r="D6" s="37">
        <v>149276</v>
      </c>
      <c r="E6" s="39">
        <v>100</v>
      </c>
      <c r="F6" s="38">
        <v>18.215943107844843</v>
      </c>
      <c r="G6" s="11"/>
    </row>
    <row r="7" spans="1:8">
      <c r="A7" s="10"/>
      <c r="B7" s="37"/>
      <c r="C7" s="38"/>
      <c r="D7" s="37"/>
      <c r="E7" s="38"/>
      <c r="F7" s="38"/>
      <c r="G7" s="11"/>
    </row>
    <row r="8" spans="1:8" ht="25.5">
      <c r="A8" s="12" t="s">
        <v>1</v>
      </c>
      <c r="B8" s="23">
        <v>43806</v>
      </c>
      <c r="C8" s="22">
        <v>34.691227014270552</v>
      </c>
      <c r="D8" s="23">
        <v>47822</v>
      </c>
      <c r="E8" s="22">
        <v>32.035960234732983</v>
      </c>
      <c r="F8" s="38">
        <v>9.1676939232068655</v>
      </c>
      <c r="G8" s="11"/>
    </row>
    <row r="9" spans="1:8">
      <c r="A9" s="1" t="s">
        <v>2</v>
      </c>
      <c r="B9" s="24">
        <v>430</v>
      </c>
      <c r="C9" s="25">
        <v>0.34052932511839334</v>
      </c>
      <c r="D9" s="24">
        <v>701</v>
      </c>
      <c r="E9" s="25">
        <v>0.46959993568959513</v>
      </c>
      <c r="F9" s="25">
        <v>63.023255813953497</v>
      </c>
      <c r="G9" s="11"/>
    </row>
    <row r="10" spans="1:8">
      <c r="A10" s="1" t="s">
        <v>3</v>
      </c>
      <c r="B10" s="24">
        <v>3113</v>
      </c>
      <c r="C10" s="25">
        <v>2.4652739281245544</v>
      </c>
      <c r="D10" s="24">
        <v>3584</v>
      </c>
      <c r="E10" s="25">
        <v>2.4009217824700553</v>
      </c>
      <c r="F10" s="25">
        <v>15.130099582396394</v>
      </c>
      <c r="G10" s="11"/>
    </row>
    <row r="11" spans="1:8">
      <c r="A11" s="1" t="s">
        <v>4</v>
      </c>
      <c r="B11" s="24">
        <v>514</v>
      </c>
      <c r="C11" s="25">
        <v>0.40705133281593991</v>
      </c>
      <c r="D11" s="24">
        <v>535</v>
      </c>
      <c r="E11" s="25">
        <v>0.35839652723813609</v>
      </c>
      <c r="F11" s="25">
        <v>4.0856031128404746</v>
      </c>
      <c r="G11" s="11"/>
    </row>
    <row r="12" spans="1:8">
      <c r="A12" s="1" t="s">
        <v>5</v>
      </c>
      <c r="B12" s="24">
        <v>1033</v>
      </c>
      <c r="C12" s="25">
        <v>0.81806230894720999</v>
      </c>
      <c r="D12" s="24">
        <v>1035</v>
      </c>
      <c r="E12" s="25">
        <v>0.69334655269433798</v>
      </c>
      <c r="F12" s="25">
        <v>0.19361084220717029</v>
      </c>
      <c r="G12" s="11"/>
    </row>
    <row r="13" spans="1:8">
      <c r="A13" s="1" t="s">
        <v>6</v>
      </c>
      <c r="B13" s="24">
        <v>432</v>
      </c>
      <c r="C13" s="25">
        <v>0.34211318244452538</v>
      </c>
      <c r="D13" s="24">
        <v>535</v>
      </c>
      <c r="E13" s="25">
        <v>0.35839652723813609</v>
      </c>
      <c r="F13" s="25">
        <v>23.842592592592581</v>
      </c>
      <c r="G13" s="11"/>
    </row>
    <row r="14" spans="1:8">
      <c r="A14" s="1" t="s">
        <v>7</v>
      </c>
      <c r="B14" s="24">
        <v>311</v>
      </c>
      <c r="C14" s="25">
        <v>0.24628981421353563</v>
      </c>
      <c r="D14" s="24">
        <v>369</v>
      </c>
      <c r="E14" s="25">
        <v>0.24719311878667705</v>
      </c>
      <c r="F14" s="25">
        <v>18.649517684887449</v>
      </c>
      <c r="G14" s="11"/>
    </row>
    <row r="15" spans="1:8">
      <c r="A15" s="1" t="s">
        <v>8</v>
      </c>
      <c r="B15" s="24">
        <v>31803</v>
      </c>
      <c r="C15" s="25">
        <v>25.185707271488983</v>
      </c>
      <c r="D15" s="24">
        <v>33211</v>
      </c>
      <c r="E15" s="25">
        <v>22.248050590851847</v>
      </c>
      <c r="F15" s="25">
        <v>4.4272552903814155</v>
      </c>
      <c r="G15" s="11"/>
      <c r="H15" s="36"/>
    </row>
    <row r="16" spans="1:8">
      <c r="A16" s="1" t="s">
        <v>9</v>
      </c>
      <c r="B16" s="24">
        <v>254</v>
      </c>
      <c r="C16" s="25">
        <v>0.20114988041877185</v>
      </c>
      <c r="D16" s="24">
        <v>379</v>
      </c>
      <c r="E16" s="25">
        <v>0.25389211929580108</v>
      </c>
      <c r="F16" s="25">
        <v>49.212598425196852</v>
      </c>
      <c r="G16" s="11"/>
      <c r="H16" s="36"/>
    </row>
    <row r="17" spans="1:8">
      <c r="A17" s="1" t="s">
        <v>10</v>
      </c>
      <c r="B17" s="24">
        <v>517</v>
      </c>
      <c r="C17" s="25">
        <v>0.40942711880513799</v>
      </c>
      <c r="D17" s="24">
        <v>480</v>
      </c>
      <c r="E17" s="25">
        <v>0.32155202443795389</v>
      </c>
      <c r="F17" s="25">
        <v>-7.1566731141199273</v>
      </c>
      <c r="G17" s="11"/>
      <c r="H17" s="36"/>
    </row>
    <row r="18" spans="1:8">
      <c r="A18" s="1" t="s">
        <v>11</v>
      </c>
      <c r="B18" s="24">
        <v>279</v>
      </c>
      <c r="C18" s="25">
        <v>0.22094809699542264</v>
      </c>
      <c r="D18" s="24">
        <v>290</v>
      </c>
      <c r="E18" s="25">
        <v>0.19427101476459713</v>
      </c>
      <c r="F18" s="25">
        <v>3.9426523297491078</v>
      </c>
      <c r="G18" s="11"/>
      <c r="H18" s="36"/>
    </row>
    <row r="19" spans="1:8">
      <c r="A19" s="1" t="s">
        <v>12</v>
      </c>
      <c r="B19" s="24">
        <v>0</v>
      </c>
      <c r="C19" s="25">
        <v>0</v>
      </c>
      <c r="D19" s="24">
        <v>190</v>
      </c>
      <c r="E19" s="25">
        <v>0.12728100967335673</v>
      </c>
      <c r="F19" s="25" t="s">
        <v>251</v>
      </c>
      <c r="G19" s="11"/>
    </row>
    <row r="20" spans="1:8">
      <c r="A20" s="1" t="s">
        <v>13</v>
      </c>
      <c r="B20" s="24">
        <v>3730</v>
      </c>
      <c r="C20" s="25">
        <v>2.9538939132362958</v>
      </c>
      <c r="D20" s="24">
        <v>4766</v>
      </c>
      <c r="E20" s="25">
        <v>3.1927436426485172</v>
      </c>
      <c r="F20" s="25">
        <v>27.774798927613944</v>
      </c>
      <c r="G20" s="11"/>
    </row>
    <row r="21" spans="1:8">
      <c r="A21" s="1" t="s">
        <v>14</v>
      </c>
      <c r="B21" s="24">
        <v>1158</v>
      </c>
      <c r="C21" s="25">
        <v>0.91705339183046386</v>
      </c>
      <c r="D21" s="24">
        <v>1533</v>
      </c>
      <c r="E21" s="25">
        <v>1.026956778048715</v>
      </c>
      <c r="F21" s="25">
        <v>32.383419689119172</v>
      </c>
      <c r="G21" s="11"/>
    </row>
    <row r="22" spans="1:8">
      <c r="A22" s="1" t="s">
        <v>15</v>
      </c>
      <c r="B22" s="24">
        <v>232</v>
      </c>
      <c r="C22" s="25">
        <v>0.1837274498313192</v>
      </c>
      <c r="D22" s="24">
        <v>214</v>
      </c>
      <c r="E22" s="25">
        <v>0.14335861089525442</v>
      </c>
      <c r="F22" s="25">
        <v>-7.7586206896551708</v>
      </c>
      <c r="G22" s="11"/>
    </row>
    <row r="23" spans="1:8">
      <c r="A23" s="1"/>
      <c r="B23" s="24"/>
      <c r="C23" s="25"/>
      <c r="D23" s="24"/>
      <c r="E23" s="25"/>
      <c r="F23" s="25"/>
      <c r="G23" s="11"/>
    </row>
    <row r="24" spans="1:8" ht="27.75" customHeight="1">
      <c r="A24" s="12" t="s">
        <v>16</v>
      </c>
      <c r="B24" s="23">
        <v>8825</v>
      </c>
      <c r="C24" s="22">
        <v>6.9887704515577243</v>
      </c>
      <c r="D24" s="23">
        <v>12350</v>
      </c>
      <c r="E24" s="22">
        <v>8.2732656287681881</v>
      </c>
      <c r="F24" s="38">
        <v>39.94334277620397</v>
      </c>
      <c r="G24" s="11"/>
    </row>
    <row r="25" spans="1:8">
      <c r="A25" s="1" t="s">
        <v>17</v>
      </c>
      <c r="B25" s="24">
        <v>267</v>
      </c>
      <c r="C25" s="25">
        <v>0.21144495303863026</v>
      </c>
      <c r="D25" s="24">
        <v>417</v>
      </c>
      <c r="E25" s="25">
        <v>0.27934832123047237</v>
      </c>
      <c r="F25" s="25">
        <v>56.17977528089888</v>
      </c>
      <c r="G25" s="11"/>
      <c r="H25" s="32"/>
    </row>
    <row r="26" spans="1:8">
      <c r="A26" s="1" t="s">
        <v>18</v>
      </c>
      <c r="B26" s="24">
        <v>378</v>
      </c>
      <c r="C26" s="25">
        <v>0.29934903463895973</v>
      </c>
      <c r="D26" s="24">
        <v>665</v>
      </c>
      <c r="E26" s="25">
        <v>0.44548353385674855</v>
      </c>
      <c r="F26" s="25">
        <v>75.925925925925924</v>
      </c>
      <c r="G26" s="11"/>
      <c r="H26" s="32"/>
    </row>
    <row r="27" spans="1:8">
      <c r="A27" s="1" t="s">
        <v>19</v>
      </c>
      <c r="B27" s="24">
        <v>531</v>
      </c>
      <c r="C27" s="25">
        <v>0.42051412008806244</v>
      </c>
      <c r="D27" s="24">
        <v>775</v>
      </c>
      <c r="E27" s="25">
        <v>0.51917253945711295</v>
      </c>
      <c r="F27" s="25">
        <v>45.951035781544249</v>
      </c>
      <c r="G27" s="11"/>
      <c r="H27" s="32"/>
    </row>
    <row r="28" spans="1:8">
      <c r="A28" s="1" t="s">
        <v>20</v>
      </c>
      <c r="B28" s="24">
        <v>844</v>
      </c>
      <c r="C28" s="25">
        <v>0.66838779162773021</v>
      </c>
      <c r="D28" s="24">
        <v>1631</v>
      </c>
      <c r="E28" s="25">
        <v>1.0926069830381306</v>
      </c>
      <c r="F28" s="25">
        <v>93.246445497630333</v>
      </c>
      <c r="G28" s="11"/>
      <c r="H28" s="32"/>
    </row>
    <row r="29" spans="1:8">
      <c r="A29" s="1" t="s">
        <v>21</v>
      </c>
      <c r="B29" s="24">
        <v>423</v>
      </c>
      <c r="C29" s="25">
        <v>0.33498582447693109</v>
      </c>
      <c r="D29" s="24">
        <v>535</v>
      </c>
      <c r="E29" s="25">
        <v>0.35839652723813609</v>
      </c>
      <c r="F29" s="25">
        <v>26.477541371158388</v>
      </c>
      <c r="G29" s="11"/>
      <c r="H29" s="32"/>
    </row>
    <row r="30" spans="1:8">
      <c r="A30" s="1" t="s">
        <v>22</v>
      </c>
      <c r="B30" s="24">
        <v>88</v>
      </c>
      <c r="C30" s="25">
        <v>6.9689722349810732E-2</v>
      </c>
      <c r="D30" s="24">
        <v>172</v>
      </c>
      <c r="E30" s="25">
        <v>0.11522280875693347</v>
      </c>
      <c r="F30" s="25">
        <v>95.454545454545453</v>
      </c>
      <c r="G30" s="11"/>
    </row>
    <row r="31" spans="1:8">
      <c r="A31" s="1" t="s">
        <v>23</v>
      </c>
      <c r="B31" s="24">
        <v>324</v>
      </c>
      <c r="C31" s="25">
        <v>0.25658488683339409</v>
      </c>
      <c r="D31" s="24">
        <v>668</v>
      </c>
      <c r="E31" s="25">
        <v>0.44749323400948576</v>
      </c>
      <c r="F31" s="25">
        <v>106.17283950617282</v>
      </c>
      <c r="G31" s="11"/>
    </row>
    <row r="32" spans="1:8">
      <c r="A32" s="1" t="s">
        <v>24</v>
      </c>
      <c r="B32" s="24">
        <v>229</v>
      </c>
      <c r="C32" s="25">
        <v>0.18135166384212112</v>
      </c>
      <c r="D32" s="24">
        <v>324</v>
      </c>
      <c r="E32" s="25">
        <v>0.21704761649561888</v>
      </c>
      <c r="F32" s="25">
        <v>41.484716157205234</v>
      </c>
      <c r="G32" s="11"/>
    </row>
    <row r="33" spans="1:7">
      <c r="A33" s="1" t="s">
        <v>25</v>
      </c>
      <c r="B33" s="24">
        <v>274</v>
      </c>
      <c r="C33" s="25">
        <v>0.21698845368009248</v>
      </c>
      <c r="D33" s="24">
        <v>262</v>
      </c>
      <c r="E33" s="25">
        <v>0.17551381333904981</v>
      </c>
      <c r="F33" s="25">
        <v>-4.3795620437956151</v>
      </c>
      <c r="G33" s="11"/>
    </row>
    <row r="34" spans="1:7">
      <c r="A34" s="1" t="s">
        <v>26</v>
      </c>
      <c r="B34" s="24">
        <v>0</v>
      </c>
      <c r="C34" s="25">
        <v>0</v>
      </c>
      <c r="D34" s="24">
        <v>254</v>
      </c>
      <c r="E34" s="25">
        <v>0.17015461293175058</v>
      </c>
      <c r="F34" s="25" t="s">
        <v>251</v>
      </c>
      <c r="G34" s="11"/>
    </row>
    <row r="35" spans="1:7">
      <c r="A35" s="1" t="s">
        <v>27</v>
      </c>
      <c r="B35" s="24">
        <v>136</v>
      </c>
      <c r="C35" s="25">
        <v>0.10770229817698021</v>
      </c>
      <c r="D35" s="24">
        <v>210</v>
      </c>
      <c r="E35" s="25">
        <v>0.14067901069160479</v>
      </c>
      <c r="F35" s="25">
        <v>54.411764705882362</v>
      </c>
      <c r="G35" s="11"/>
    </row>
    <row r="36" spans="1:7">
      <c r="A36" s="1" t="s">
        <v>28</v>
      </c>
      <c r="B36" s="24">
        <v>254</v>
      </c>
      <c r="C36" s="25">
        <v>0.20114988041877185</v>
      </c>
      <c r="D36" s="24">
        <v>529</v>
      </c>
      <c r="E36" s="25">
        <v>0.35437712693266166</v>
      </c>
      <c r="F36" s="25">
        <v>108.26771653543305</v>
      </c>
      <c r="G36" s="11"/>
    </row>
    <row r="37" spans="1:7">
      <c r="A37" s="1" t="s">
        <v>29</v>
      </c>
      <c r="B37" s="24">
        <v>96</v>
      </c>
      <c r="C37" s="25">
        <v>7.6025151654338971E-2</v>
      </c>
      <c r="D37" s="24">
        <v>142</v>
      </c>
      <c r="E37" s="25">
        <v>9.5125807229561349E-2</v>
      </c>
      <c r="F37" s="25">
        <v>47.916666666666671</v>
      </c>
      <c r="G37" s="11"/>
    </row>
    <row r="38" spans="1:7">
      <c r="A38" s="1" t="s">
        <v>30</v>
      </c>
      <c r="B38" s="24">
        <v>2927</v>
      </c>
      <c r="C38" s="25">
        <v>2.317975196794273</v>
      </c>
      <c r="D38" s="24">
        <v>3109</v>
      </c>
      <c r="E38" s="25">
        <v>2.0827192582866636</v>
      </c>
      <c r="F38" s="25">
        <v>6.2179706183805861</v>
      </c>
      <c r="G38" s="11"/>
    </row>
    <row r="39" spans="1:7">
      <c r="A39" s="1" t="s">
        <v>31</v>
      </c>
      <c r="B39" s="24">
        <v>0</v>
      </c>
      <c r="C39" s="25">
        <v>0</v>
      </c>
      <c r="D39" s="24">
        <v>117</v>
      </c>
      <c r="E39" s="25">
        <v>7.8378305956751257E-2</v>
      </c>
      <c r="F39" s="25" t="s">
        <v>251</v>
      </c>
      <c r="G39" s="11"/>
    </row>
    <row r="40" spans="1:7">
      <c r="A40" s="1" t="s">
        <v>32</v>
      </c>
      <c r="B40" s="24">
        <v>126</v>
      </c>
      <c r="C40" s="25">
        <v>9.9783011546319897E-2</v>
      </c>
      <c r="D40" s="24">
        <v>279</v>
      </c>
      <c r="E40" s="25">
        <v>0.18690211420456068</v>
      </c>
      <c r="F40" s="25">
        <v>121.42857142857144</v>
      </c>
      <c r="G40" s="11"/>
    </row>
    <row r="41" spans="1:7">
      <c r="A41" s="1" t="s">
        <v>33</v>
      </c>
      <c r="B41" s="24">
        <v>156</v>
      </c>
      <c r="C41" s="25">
        <v>0.12354087143830084</v>
      </c>
      <c r="D41" s="24">
        <v>299</v>
      </c>
      <c r="E41" s="25">
        <v>0.20030011522280877</v>
      </c>
      <c r="F41" s="25">
        <v>91.666666666666671</v>
      </c>
      <c r="G41" s="11"/>
    </row>
    <row r="42" spans="1:7">
      <c r="A42" s="1" t="s">
        <v>34</v>
      </c>
      <c r="B42" s="24">
        <v>98</v>
      </c>
      <c r="C42" s="25">
        <v>7.7609008980471045E-2</v>
      </c>
      <c r="D42" s="24">
        <v>205</v>
      </c>
      <c r="E42" s="25">
        <v>0.13732951043704281</v>
      </c>
      <c r="F42" s="25">
        <v>109.18367346938776</v>
      </c>
      <c r="G42" s="11"/>
    </row>
    <row r="43" spans="1:7">
      <c r="A43" s="1" t="s">
        <v>35</v>
      </c>
      <c r="B43" s="24">
        <v>362</v>
      </c>
      <c r="C43" s="25">
        <v>0.2866781760299032</v>
      </c>
      <c r="D43" s="24">
        <v>349</v>
      </c>
      <c r="E43" s="25">
        <v>0.23379511776842896</v>
      </c>
      <c r="F43" s="25">
        <v>-3.5911602209944715</v>
      </c>
      <c r="G43" s="11"/>
    </row>
    <row r="44" spans="1:7">
      <c r="A44" s="1" t="s">
        <v>36</v>
      </c>
      <c r="B44" s="24">
        <v>0</v>
      </c>
      <c r="C44" s="25">
        <v>0</v>
      </c>
      <c r="D44" s="24">
        <v>154</v>
      </c>
      <c r="E44" s="25">
        <v>0.10316460784051018</v>
      </c>
      <c r="F44" s="25" t="s">
        <v>251</v>
      </c>
      <c r="G44" s="11"/>
    </row>
    <row r="45" spans="1:7">
      <c r="A45" s="1" t="s">
        <v>37</v>
      </c>
      <c r="B45" s="24">
        <v>120</v>
      </c>
      <c r="C45" s="25">
        <v>9.5031439567923731E-2</v>
      </c>
      <c r="D45" s="24">
        <v>60</v>
      </c>
      <c r="E45" s="25">
        <v>4.0194003054744236E-2</v>
      </c>
      <c r="F45" s="25">
        <v>-50</v>
      </c>
      <c r="G45" s="11"/>
    </row>
    <row r="46" spans="1:7">
      <c r="A46" s="1" t="s">
        <v>38</v>
      </c>
      <c r="B46" s="24">
        <v>97</v>
      </c>
      <c r="C46" s="25">
        <v>7.6817080317405001E-2</v>
      </c>
      <c r="D46" s="24">
        <v>150</v>
      </c>
      <c r="E46" s="25">
        <v>0.10048500763686058</v>
      </c>
      <c r="F46" s="25">
        <v>54.639175257731964</v>
      </c>
      <c r="G46" s="11"/>
    </row>
    <row r="47" spans="1:7">
      <c r="A47" s="1" t="s">
        <v>39</v>
      </c>
      <c r="B47" s="24">
        <v>200</v>
      </c>
      <c r="C47" s="25">
        <v>0.15838573261320621</v>
      </c>
      <c r="D47" s="24">
        <v>231</v>
      </c>
      <c r="E47" s="25">
        <v>0.1547469117607653</v>
      </c>
      <c r="F47" s="25">
        <v>15.5</v>
      </c>
      <c r="G47" s="11"/>
    </row>
    <row r="48" spans="1:7">
      <c r="A48" s="1" t="s">
        <v>40</v>
      </c>
      <c r="B48" s="24">
        <v>895</v>
      </c>
      <c r="C48" s="25">
        <v>0.70877615344409772</v>
      </c>
      <c r="D48" s="24">
        <v>813</v>
      </c>
      <c r="E48" s="25">
        <v>0.54462874139178441</v>
      </c>
      <c r="F48" s="25">
        <v>-9.162011173184359</v>
      </c>
      <c r="G48" s="11"/>
    </row>
    <row r="49" spans="1:8">
      <c r="A49" s="1"/>
      <c r="B49" s="24"/>
      <c r="C49" s="25"/>
      <c r="D49" s="24"/>
      <c r="E49" s="25"/>
      <c r="F49" s="25"/>
      <c r="G49" s="11"/>
    </row>
    <row r="50" spans="1:8" ht="26.25" customHeight="1">
      <c r="A50" s="12" t="s">
        <v>41</v>
      </c>
      <c r="B50" s="23">
        <v>29266</v>
      </c>
      <c r="C50" s="22">
        <v>23.176584253290464</v>
      </c>
      <c r="D50" s="23">
        <v>32213</v>
      </c>
      <c r="E50" s="22">
        <v>21.579490340041264</v>
      </c>
      <c r="F50" s="38">
        <v>10.069705460261048</v>
      </c>
      <c r="G50" s="11"/>
    </row>
    <row r="51" spans="1:8">
      <c r="A51" s="2" t="s">
        <v>42</v>
      </c>
      <c r="B51" s="24">
        <v>700</v>
      </c>
      <c r="C51" s="25">
        <v>0.55435006414622179</v>
      </c>
      <c r="D51" s="24">
        <v>950</v>
      </c>
      <c r="E51" s="25">
        <v>0.63640504836678369</v>
      </c>
      <c r="F51" s="25">
        <v>35.714285714285722</v>
      </c>
      <c r="G51" s="11"/>
    </row>
    <row r="52" spans="1:8">
      <c r="A52" s="2" t="s">
        <v>43</v>
      </c>
      <c r="B52" s="24">
        <v>318</v>
      </c>
      <c r="C52" s="25">
        <v>0.25183331485499783</v>
      </c>
      <c r="D52" s="24">
        <v>663</v>
      </c>
      <c r="E52" s="25">
        <v>0.44414373375492378</v>
      </c>
      <c r="F52" s="25">
        <v>108.49056603773586</v>
      </c>
      <c r="G52" s="11"/>
    </row>
    <row r="53" spans="1:8">
      <c r="A53" s="2" t="s">
        <v>44</v>
      </c>
      <c r="B53" s="24">
        <v>146</v>
      </c>
      <c r="C53" s="25">
        <v>0.11562158480764052</v>
      </c>
      <c r="D53" s="24">
        <v>111</v>
      </c>
      <c r="E53" s="25">
        <v>7.4358905651276827E-2</v>
      </c>
      <c r="F53" s="25">
        <v>-23.972602739726025</v>
      </c>
      <c r="G53" s="11"/>
    </row>
    <row r="54" spans="1:8">
      <c r="A54" s="2" t="s">
        <v>45</v>
      </c>
      <c r="B54" s="24">
        <v>0</v>
      </c>
      <c r="C54" s="25">
        <v>0</v>
      </c>
      <c r="D54" s="24">
        <v>101</v>
      </c>
      <c r="E54" s="25">
        <v>6.7659905142152796E-2</v>
      </c>
      <c r="F54" s="25" t="s">
        <v>251</v>
      </c>
      <c r="G54" s="11"/>
    </row>
    <row r="55" spans="1:8">
      <c r="A55" s="2" t="s">
        <v>46</v>
      </c>
      <c r="B55" s="24">
        <v>309</v>
      </c>
      <c r="C55" s="25">
        <v>0.24470595688740357</v>
      </c>
      <c r="D55" s="24">
        <v>381</v>
      </c>
      <c r="E55" s="25">
        <v>0.25523191939762585</v>
      </c>
      <c r="F55" s="25">
        <v>23.300970873786397</v>
      </c>
      <c r="G55" s="11"/>
    </row>
    <row r="56" spans="1:8">
      <c r="A56" s="2" t="s">
        <v>47</v>
      </c>
      <c r="B56" s="24">
        <v>634</v>
      </c>
      <c r="C56" s="25">
        <v>0.50208277238386367</v>
      </c>
      <c r="D56" s="24">
        <v>672</v>
      </c>
      <c r="E56" s="25">
        <v>0.45017283421313536</v>
      </c>
      <c r="F56" s="25">
        <v>5.9936908517350229</v>
      </c>
      <c r="G56" s="11"/>
    </row>
    <row r="57" spans="1:8">
      <c r="A57" s="2" t="s">
        <v>48</v>
      </c>
      <c r="B57" s="24">
        <v>206</v>
      </c>
      <c r="C57" s="25">
        <v>0.16313730459160239</v>
      </c>
      <c r="D57" s="24">
        <v>361</v>
      </c>
      <c r="E57" s="25">
        <v>0.24183391837937779</v>
      </c>
      <c r="F57" s="25">
        <v>75.242718446601955</v>
      </c>
      <c r="G57" s="11"/>
    </row>
    <row r="58" spans="1:8">
      <c r="A58" s="2" t="s">
        <v>49</v>
      </c>
      <c r="B58" s="24">
        <v>245</v>
      </c>
      <c r="C58" s="25">
        <v>0.1940225224511776</v>
      </c>
      <c r="D58" s="24">
        <v>844</v>
      </c>
      <c r="E58" s="25">
        <v>0.56539564297006895</v>
      </c>
      <c r="F58" s="25">
        <v>244.48979591836735</v>
      </c>
      <c r="G58" s="11"/>
    </row>
    <row r="59" spans="1:8">
      <c r="A59" s="2" t="s">
        <v>50</v>
      </c>
      <c r="B59" s="24">
        <v>99</v>
      </c>
      <c r="C59" s="25">
        <v>7.8400937643537075E-2</v>
      </c>
      <c r="D59" s="24">
        <v>95</v>
      </c>
      <c r="E59" s="25">
        <v>6.3640504836678366E-2</v>
      </c>
      <c r="F59" s="25">
        <v>-4.0404040404040442</v>
      </c>
      <c r="G59" s="11"/>
    </row>
    <row r="60" spans="1:8">
      <c r="A60" s="2" t="s">
        <v>51</v>
      </c>
      <c r="B60" s="24">
        <v>307</v>
      </c>
      <c r="C60" s="25">
        <v>0.24312209956127151</v>
      </c>
      <c r="D60" s="24">
        <v>419</v>
      </c>
      <c r="E60" s="25">
        <v>0.28068812133229726</v>
      </c>
      <c r="F60" s="25">
        <v>36.482084690553741</v>
      </c>
      <c r="G60" s="11"/>
    </row>
    <row r="61" spans="1:8">
      <c r="A61" s="2" t="s">
        <v>52</v>
      </c>
      <c r="B61" s="24">
        <v>188</v>
      </c>
      <c r="C61" s="25">
        <v>0.14888258865641382</v>
      </c>
      <c r="D61" s="24">
        <v>197</v>
      </c>
      <c r="E61" s="25">
        <v>0.13197031002974358</v>
      </c>
      <c r="F61" s="25">
        <v>4.7872340425531901</v>
      </c>
      <c r="G61" s="11"/>
    </row>
    <row r="62" spans="1:8">
      <c r="A62" s="2" t="s">
        <v>53</v>
      </c>
      <c r="B62" s="24">
        <v>165</v>
      </c>
      <c r="C62" s="25">
        <v>0.13066822940589512</v>
      </c>
      <c r="D62" s="24">
        <v>387</v>
      </c>
      <c r="E62" s="25">
        <v>0.25925131970310028</v>
      </c>
      <c r="F62" s="25">
        <v>134.54545454545453</v>
      </c>
      <c r="G62" s="11"/>
    </row>
    <row r="63" spans="1:8">
      <c r="A63" s="2" t="s">
        <v>54</v>
      </c>
      <c r="B63" s="24">
        <v>655</v>
      </c>
      <c r="C63" s="25">
        <v>0.51871327430825032</v>
      </c>
      <c r="D63" s="24">
        <v>690</v>
      </c>
      <c r="E63" s="25">
        <v>0.46223103512955865</v>
      </c>
      <c r="F63" s="25">
        <v>5.3435114503816772</v>
      </c>
      <c r="G63" s="11"/>
      <c r="H63" s="32"/>
    </row>
    <row r="64" spans="1:8">
      <c r="A64" s="2" t="s">
        <v>55</v>
      </c>
      <c r="B64" s="24">
        <v>276</v>
      </c>
      <c r="C64" s="25">
        <v>0.21857231100622454</v>
      </c>
      <c r="D64" s="24">
        <v>156</v>
      </c>
      <c r="E64" s="25">
        <v>0.10450440794233501</v>
      </c>
      <c r="F64" s="25">
        <v>-43.478260869565219</v>
      </c>
      <c r="G64" s="11"/>
      <c r="H64" s="32"/>
    </row>
    <row r="65" spans="1:8">
      <c r="A65" s="2" t="s">
        <v>56</v>
      </c>
      <c r="B65" s="24">
        <v>18233</v>
      </c>
      <c r="C65" s="25">
        <v>14.439235313682945</v>
      </c>
      <c r="D65" s="24">
        <v>16477</v>
      </c>
      <c r="E65" s="25">
        <v>11.037943138883678</v>
      </c>
      <c r="F65" s="25">
        <v>-9.6308890473317597</v>
      </c>
      <c r="G65" s="11"/>
      <c r="H65" s="32"/>
    </row>
    <row r="66" spans="1:8">
      <c r="A66" s="2" t="s">
        <v>57</v>
      </c>
      <c r="B66" s="24">
        <v>0</v>
      </c>
      <c r="C66" s="25">
        <v>0</v>
      </c>
      <c r="D66" s="24">
        <v>318</v>
      </c>
      <c r="E66" s="25">
        <v>0.21302821619014445</v>
      </c>
      <c r="F66" s="25" t="s">
        <v>251</v>
      </c>
      <c r="G66" s="11"/>
      <c r="H66" s="32"/>
    </row>
    <row r="67" spans="1:8">
      <c r="A67" s="2" t="s">
        <v>58</v>
      </c>
      <c r="B67" s="24">
        <v>934</v>
      </c>
      <c r="C67" s="25">
        <v>0.73966137130367293</v>
      </c>
      <c r="D67" s="24">
        <v>983</v>
      </c>
      <c r="E67" s="25">
        <v>0.658511750046893</v>
      </c>
      <c r="F67" s="25">
        <v>5.2462526766595241</v>
      </c>
      <c r="G67" s="11"/>
      <c r="H67" s="32"/>
    </row>
    <row r="68" spans="1:8">
      <c r="A68" s="2" t="s">
        <v>59</v>
      </c>
      <c r="B68" s="24">
        <v>240</v>
      </c>
      <c r="C68" s="25">
        <v>0.19006287913584746</v>
      </c>
      <c r="D68" s="24">
        <v>562</v>
      </c>
      <c r="E68" s="25">
        <v>0.37648382861277097</v>
      </c>
      <c r="F68" s="25">
        <v>134.16666666666669</v>
      </c>
      <c r="G68" s="11"/>
      <c r="H68" s="32"/>
    </row>
    <row r="69" spans="1:8">
      <c r="A69" s="2" t="s">
        <v>60</v>
      </c>
      <c r="B69" s="24">
        <v>183</v>
      </c>
      <c r="C69" s="25">
        <v>0.14492294534108366</v>
      </c>
      <c r="D69" s="24">
        <v>399</v>
      </c>
      <c r="E69" s="25">
        <v>0.26729012031404914</v>
      </c>
      <c r="F69" s="25">
        <v>118.0327868852459</v>
      </c>
      <c r="G69" s="11"/>
      <c r="H69" s="32"/>
    </row>
    <row r="70" spans="1:8">
      <c r="A70" s="2" t="s">
        <v>61</v>
      </c>
      <c r="B70" s="24">
        <v>411</v>
      </c>
      <c r="C70" s="25">
        <v>0.32548268052013873</v>
      </c>
      <c r="D70" s="24">
        <v>396</v>
      </c>
      <c r="E70" s="25">
        <v>0.26528042016131193</v>
      </c>
      <c r="F70" s="25">
        <v>-3.6496350364963459</v>
      </c>
      <c r="G70" s="11"/>
      <c r="H70" s="32"/>
    </row>
    <row r="71" spans="1:8">
      <c r="A71" s="2" t="s">
        <v>62</v>
      </c>
      <c r="B71" s="24">
        <v>442</v>
      </c>
      <c r="C71" s="25">
        <v>0.3500324690751857</v>
      </c>
      <c r="D71" s="24">
        <v>705</v>
      </c>
      <c r="E71" s="25">
        <v>0.47227953589324473</v>
      </c>
      <c r="F71" s="25">
        <v>59.502262443438923</v>
      </c>
      <c r="G71" s="11"/>
      <c r="H71" s="32"/>
    </row>
    <row r="72" spans="1:8">
      <c r="A72" s="2" t="s">
        <v>63</v>
      </c>
      <c r="B72" s="24">
        <v>218</v>
      </c>
      <c r="C72" s="25">
        <v>0.17264044854839478</v>
      </c>
      <c r="D72" s="24">
        <v>227</v>
      </c>
      <c r="E72" s="25">
        <v>0.15206731155711567</v>
      </c>
      <c r="F72" s="25">
        <v>4.1284403669724856</v>
      </c>
      <c r="G72" s="11"/>
    </row>
    <row r="73" spans="1:8">
      <c r="A73" s="2" t="s">
        <v>64</v>
      </c>
      <c r="B73" s="24">
        <v>159</v>
      </c>
      <c r="C73" s="25">
        <v>0.12591665742749891</v>
      </c>
      <c r="D73" s="24">
        <v>346</v>
      </c>
      <c r="E73" s="25">
        <v>0.23178541761569174</v>
      </c>
      <c r="F73" s="25">
        <v>117.61006289308176</v>
      </c>
      <c r="G73" s="11"/>
    </row>
    <row r="74" spans="1:8">
      <c r="A74" s="2" t="s">
        <v>65</v>
      </c>
      <c r="B74" s="24">
        <v>96</v>
      </c>
      <c r="C74" s="25">
        <v>7.6025151654338971E-2</v>
      </c>
      <c r="D74" s="24">
        <v>183</v>
      </c>
      <c r="E74" s="25">
        <v>0.12259170931696992</v>
      </c>
      <c r="F74" s="25">
        <v>90.625</v>
      </c>
      <c r="G74" s="11"/>
    </row>
    <row r="75" spans="1:8">
      <c r="A75" s="2" t="s">
        <v>66</v>
      </c>
      <c r="B75" s="24">
        <v>184</v>
      </c>
      <c r="C75" s="25">
        <v>0.1457148740041497</v>
      </c>
      <c r="D75" s="24">
        <v>266</v>
      </c>
      <c r="E75" s="25">
        <v>0.17819341354269944</v>
      </c>
      <c r="F75" s="25">
        <v>44.565217391304344</v>
      </c>
      <c r="G75" s="11"/>
    </row>
    <row r="76" spans="1:8">
      <c r="A76" s="2" t="s">
        <v>67</v>
      </c>
      <c r="B76" s="24">
        <v>181</v>
      </c>
      <c r="C76" s="25">
        <v>0.1433390880149516</v>
      </c>
      <c r="D76" s="24">
        <v>305</v>
      </c>
      <c r="E76" s="25">
        <v>0.2043195155282832</v>
      </c>
      <c r="F76" s="25">
        <v>68.508287292817684</v>
      </c>
      <c r="G76" s="11"/>
    </row>
    <row r="77" spans="1:8">
      <c r="A77" s="2" t="s">
        <v>68</v>
      </c>
      <c r="B77" s="24">
        <v>161</v>
      </c>
      <c r="C77" s="25">
        <v>0.12750051475363097</v>
      </c>
      <c r="D77" s="24">
        <v>157</v>
      </c>
      <c r="E77" s="25">
        <v>0.1051743079932474</v>
      </c>
      <c r="F77" s="25">
        <v>-2.4844720496894457</v>
      </c>
      <c r="G77" s="11"/>
    </row>
    <row r="78" spans="1:8">
      <c r="A78" s="2" t="s">
        <v>69</v>
      </c>
      <c r="B78" s="24">
        <v>503</v>
      </c>
      <c r="C78" s="25">
        <v>0.39834011752221365</v>
      </c>
      <c r="D78" s="24">
        <v>454</v>
      </c>
      <c r="E78" s="25">
        <v>0.30413462311423134</v>
      </c>
      <c r="F78" s="25">
        <v>-9.7415506958250511</v>
      </c>
      <c r="G78" s="11"/>
    </row>
    <row r="79" spans="1:8">
      <c r="A79" s="2" t="s">
        <v>70</v>
      </c>
      <c r="B79" s="24">
        <v>230</v>
      </c>
      <c r="C79" s="25">
        <v>0.18214359250518714</v>
      </c>
      <c r="D79" s="24">
        <v>314</v>
      </c>
      <c r="E79" s="25">
        <v>0.21034861598649479</v>
      </c>
      <c r="F79" s="25">
        <v>36.521739130434774</v>
      </c>
      <c r="G79" s="11"/>
    </row>
    <row r="80" spans="1:8">
      <c r="A80" s="2" t="s">
        <v>71</v>
      </c>
      <c r="B80" s="24">
        <v>1085</v>
      </c>
      <c r="C80" s="25">
        <v>0.85924259942664372</v>
      </c>
      <c r="D80" s="24">
        <v>1382</v>
      </c>
      <c r="E80" s="25">
        <v>0.92580187036094219</v>
      </c>
      <c r="F80" s="25">
        <v>27.373271889400929</v>
      </c>
      <c r="G80" s="11"/>
    </row>
    <row r="81" spans="1:7">
      <c r="A81" s="2" t="s">
        <v>72</v>
      </c>
      <c r="B81" s="24">
        <v>430</v>
      </c>
      <c r="C81" s="25">
        <v>0.34052932511839334</v>
      </c>
      <c r="D81" s="24">
        <v>844</v>
      </c>
      <c r="E81" s="25">
        <v>0.56539564297006895</v>
      </c>
      <c r="F81" s="25">
        <v>96.279069767441854</v>
      </c>
      <c r="G81" s="11"/>
    </row>
    <row r="82" spans="1:7">
      <c r="A82" s="2" t="s">
        <v>73</v>
      </c>
      <c r="B82" s="24">
        <v>0</v>
      </c>
      <c r="C82" s="25">
        <v>0</v>
      </c>
      <c r="D82" s="24">
        <v>101</v>
      </c>
      <c r="E82" s="25">
        <v>6.7659905142152796E-2</v>
      </c>
      <c r="F82" s="25" t="s">
        <v>251</v>
      </c>
      <c r="G82" s="11"/>
    </row>
    <row r="83" spans="1:7">
      <c r="A83" s="2" t="s">
        <v>74</v>
      </c>
      <c r="B83" s="35">
        <v>108</v>
      </c>
      <c r="C83" s="25">
        <v>8.5528295611131344E-2</v>
      </c>
      <c r="D83" s="35">
        <v>222</v>
      </c>
      <c r="E83" s="25">
        <v>0.14871781130255365</v>
      </c>
      <c r="F83" s="30">
        <v>105.55555555555554</v>
      </c>
      <c r="G83" s="11"/>
    </row>
    <row r="84" spans="1:7">
      <c r="A84" s="2" t="s">
        <v>75</v>
      </c>
      <c r="B84" s="24">
        <v>58</v>
      </c>
      <c r="C84" s="25">
        <v>4.5931862457829799E-2</v>
      </c>
      <c r="D84" s="24">
        <v>70</v>
      </c>
      <c r="E84" s="25">
        <v>4.6893003563868267E-2</v>
      </c>
      <c r="F84" s="25">
        <v>20.68965517241379</v>
      </c>
      <c r="G84" s="11"/>
    </row>
    <row r="85" spans="1:7">
      <c r="A85" s="2" t="s">
        <v>76</v>
      </c>
      <c r="B85" s="24">
        <v>303</v>
      </c>
      <c r="C85" s="25">
        <v>0.23995438490900739</v>
      </c>
      <c r="D85" s="24">
        <v>265</v>
      </c>
      <c r="E85" s="25">
        <v>0.17752351349178702</v>
      </c>
      <c r="F85" s="25">
        <v>-12.541254125412538</v>
      </c>
      <c r="G85" s="11"/>
    </row>
    <row r="86" spans="1:7">
      <c r="A86" s="2" t="s">
        <v>77</v>
      </c>
      <c r="B86" s="24">
        <v>281</v>
      </c>
      <c r="C86" s="25">
        <v>0.2225319543215547</v>
      </c>
      <c r="D86" s="24">
        <v>328</v>
      </c>
      <c r="E86" s="25">
        <v>0.21972721669926845</v>
      </c>
      <c r="F86" s="25">
        <v>16.725978647686834</v>
      </c>
      <c r="G86" s="11"/>
    </row>
    <row r="87" spans="1:7">
      <c r="A87" s="2" t="s">
        <v>78</v>
      </c>
      <c r="B87" s="24">
        <v>313</v>
      </c>
      <c r="C87" s="25">
        <v>0.24787367153966772</v>
      </c>
      <c r="D87" s="24">
        <v>416</v>
      </c>
      <c r="E87" s="25">
        <v>0.27867842117956004</v>
      </c>
      <c r="F87" s="25">
        <v>32.907348242811494</v>
      </c>
      <c r="G87" s="11"/>
    </row>
    <row r="88" spans="1:7">
      <c r="A88" s="2" t="s">
        <v>79</v>
      </c>
      <c r="B88" s="24">
        <v>0</v>
      </c>
      <c r="C88" s="25">
        <v>0</v>
      </c>
      <c r="D88" s="24">
        <v>130</v>
      </c>
      <c r="E88" s="25">
        <v>8.7087006618612503E-2</v>
      </c>
      <c r="F88" s="25" t="s">
        <v>251</v>
      </c>
      <c r="G88" s="11"/>
    </row>
    <row r="89" spans="1:7">
      <c r="A89" s="2" t="s">
        <v>80</v>
      </c>
      <c r="B89" s="24">
        <v>265</v>
      </c>
      <c r="C89" s="25">
        <v>0.2098610957124982</v>
      </c>
      <c r="D89" s="24">
        <v>336</v>
      </c>
      <c r="E89" s="25">
        <v>0.22508641710656768</v>
      </c>
      <c r="F89" s="25">
        <v>26.792452830188672</v>
      </c>
      <c r="G89" s="11"/>
    </row>
    <row r="90" spans="1:7">
      <c r="A90" s="2"/>
      <c r="B90" s="24"/>
      <c r="C90" s="25"/>
      <c r="D90" s="24"/>
      <c r="E90" s="25"/>
      <c r="F90" s="25"/>
      <c r="G90" s="11"/>
    </row>
    <row r="91" spans="1:7" ht="30" customHeight="1">
      <c r="A91" s="12" t="s">
        <v>81</v>
      </c>
      <c r="B91" s="23">
        <v>3027</v>
      </c>
      <c r="C91" s="22">
        <v>2.3971680631008758</v>
      </c>
      <c r="D91" s="23">
        <v>4247</v>
      </c>
      <c r="E91" s="22">
        <v>2.8450655162249792</v>
      </c>
      <c r="F91" s="38">
        <v>40.303931285100767</v>
      </c>
      <c r="G91" s="11"/>
    </row>
    <row r="92" spans="1:7">
      <c r="A92" s="15" t="s">
        <v>82</v>
      </c>
      <c r="B92" s="24">
        <v>164</v>
      </c>
      <c r="C92" s="25">
        <v>0.1298763007428291</v>
      </c>
      <c r="D92" s="24">
        <v>228</v>
      </c>
      <c r="E92" s="25">
        <v>0.15273721160802808</v>
      </c>
      <c r="F92" s="25">
        <v>39.024390243902431</v>
      </c>
      <c r="G92" s="11"/>
    </row>
    <row r="93" spans="1:7">
      <c r="A93" s="2" t="s">
        <v>83</v>
      </c>
      <c r="B93" s="24">
        <v>346</v>
      </c>
      <c r="C93" s="25">
        <v>0.27400731742084677</v>
      </c>
      <c r="D93" s="24">
        <v>513</v>
      </c>
      <c r="E93" s="25">
        <v>0.3436587261180632</v>
      </c>
      <c r="F93" s="25">
        <v>48.26589595375723</v>
      </c>
      <c r="G93" s="11"/>
    </row>
    <row r="94" spans="1:7">
      <c r="A94" s="2" t="s">
        <v>84</v>
      </c>
      <c r="B94" s="24">
        <v>179</v>
      </c>
      <c r="C94" s="25">
        <v>0.14175523068881954</v>
      </c>
      <c r="D94" s="24">
        <v>291</v>
      </c>
      <c r="E94" s="25">
        <v>0.19494091481550951</v>
      </c>
      <c r="F94" s="25">
        <v>62.569832402234638</v>
      </c>
      <c r="G94" s="11"/>
    </row>
    <row r="95" spans="1:7">
      <c r="A95" s="2" t="s">
        <v>85</v>
      </c>
      <c r="B95" s="24">
        <v>640</v>
      </c>
      <c r="C95" s="25">
        <v>0.50683434436225983</v>
      </c>
      <c r="D95" s="24">
        <v>493</v>
      </c>
      <c r="E95" s="25">
        <v>0.33026072509981508</v>
      </c>
      <c r="F95" s="25">
        <v>-22.96875</v>
      </c>
      <c r="G95" s="11"/>
    </row>
    <row r="96" spans="1:7">
      <c r="A96" s="2" t="s">
        <v>86</v>
      </c>
      <c r="B96" s="24">
        <v>0</v>
      </c>
      <c r="C96" s="25">
        <v>0</v>
      </c>
      <c r="D96" s="24">
        <v>180</v>
      </c>
      <c r="E96" s="25">
        <v>0.1205820091642327</v>
      </c>
      <c r="F96" s="25" t="s">
        <v>251</v>
      </c>
      <c r="G96" s="11"/>
    </row>
    <row r="97" spans="1:7">
      <c r="A97" s="2" t="s">
        <v>87</v>
      </c>
      <c r="B97" s="24">
        <v>135</v>
      </c>
      <c r="C97" s="25">
        <v>0.10691036951391418</v>
      </c>
      <c r="D97" s="24">
        <v>123</v>
      </c>
      <c r="E97" s="25">
        <v>8.2397706262225673E-2</v>
      </c>
      <c r="F97" s="25">
        <v>-8.8888888888888911</v>
      </c>
      <c r="G97" s="11"/>
    </row>
    <row r="98" spans="1:7">
      <c r="A98" s="2" t="s">
        <v>88</v>
      </c>
      <c r="B98" s="24">
        <v>304</v>
      </c>
      <c r="C98" s="25">
        <v>0.24074631357207343</v>
      </c>
      <c r="D98" s="24">
        <v>460</v>
      </c>
      <c r="E98" s="25">
        <v>0.30815402341970577</v>
      </c>
      <c r="F98" s="25">
        <v>51.315789473684205</v>
      </c>
      <c r="G98" s="11"/>
    </row>
    <row r="99" spans="1:7">
      <c r="A99" s="2" t="s">
        <v>89</v>
      </c>
      <c r="B99" s="24">
        <v>133</v>
      </c>
      <c r="C99" s="25">
        <v>0.10532651218778212</v>
      </c>
      <c r="D99" s="24">
        <v>178</v>
      </c>
      <c r="E99" s="25">
        <v>0.11924220906240789</v>
      </c>
      <c r="F99" s="25">
        <v>33.834586466165419</v>
      </c>
      <c r="G99" s="11"/>
    </row>
    <row r="100" spans="1:7">
      <c r="A100" s="2" t="s">
        <v>90</v>
      </c>
      <c r="B100" s="24">
        <v>213</v>
      </c>
      <c r="C100" s="25">
        <v>0.16868080523306461</v>
      </c>
      <c r="D100" s="24">
        <v>315</v>
      </c>
      <c r="E100" s="25">
        <v>0.21101851603740723</v>
      </c>
      <c r="F100" s="25">
        <v>47.887323943661976</v>
      </c>
      <c r="G100" s="11"/>
    </row>
    <row r="101" spans="1:7">
      <c r="A101" s="2" t="s">
        <v>91</v>
      </c>
      <c r="B101" s="24">
        <v>593</v>
      </c>
      <c r="C101" s="25">
        <v>0.46961369719815638</v>
      </c>
      <c r="D101" s="24">
        <v>876</v>
      </c>
      <c r="E101" s="25">
        <v>0.58683244459926576</v>
      </c>
      <c r="F101" s="25">
        <v>47.723440134907257</v>
      </c>
      <c r="G101" s="11"/>
    </row>
    <row r="102" spans="1:7">
      <c r="A102" s="2" t="s">
        <v>92</v>
      </c>
      <c r="B102" s="24">
        <v>212</v>
      </c>
      <c r="C102" s="25">
        <v>0.16788887656999857</v>
      </c>
      <c r="D102" s="24">
        <v>429</v>
      </c>
      <c r="E102" s="25">
        <v>0.28738712184142123</v>
      </c>
      <c r="F102" s="25">
        <v>102.35849056603774</v>
      </c>
      <c r="G102" s="11"/>
    </row>
    <row r="103" spans="1:7">
      <c r="A103" s="2" t="s">
        <v>93</v>
      </c>
      <c r="B103" s="24">
        <v>108</v>
      </c>
      <c r="C103" s="25">
        <v>8.5528295611131344E-2</v>
      </c>
      <c r="D103" s="24">
        <v>161</v>
      </c>
      <c r="E103" s="25">
        <v>0.10785390819689701</v>
      </c>
      <c r="F103" s="25">
        <v>49.074074074074069</v>
      </c>
      <c r="G103" s="11"/>
    </row>
    <row r="104" spans="1:7">
      <c r="A104" s="2"/>
      <c r="B104" s="24"/>
      <c r="C104" s="25"/>
      <c r="D104" s="24"/>
      <c r="E104" s="25"/>
      <c r="F104" s="25"/>
      <c r="G104" s="11"/>
    </row>
    <row r="105" spans="1:7" ht="28.5" customHeight="1">
      <c r="A105" s="12" t="s">
        <v>94</v>
      </c>
      <c r="B105" s="23">
        <v>3469</v>
      </c>
      <c r="C105" s="22">
        <v>2.7472005321760617</v>
      </c>
      <c r="D105" s="23">
        <v>3434</v>
      </c>
      <c r="E105" s="22">
        <v>2.3004367748331949</v>
      </c>
      <c r="F105" s="38">
        <v>-1.0089362928797918</v>
      </c>
      <c r="G105" s="11"/>
    </row>
    <row r="106" spans="1:7">
      <c r="A106" s="2" t="s">
        <v>95</v>
      </c>
      <c r="B106" s="24">
        <v>31</v>
      </c>
      <c r="C106" s="25">
        <v>2.4549788555046959E-2</v>
      </c>
      <c r="D106" s="24">
        <v>98</v>
      </c>
      <c r="E106" s="25">
        <v>6.5650204989415581E-2</v>
      </c>
      <c r="F106" s="25">
        <v>216.12903225806451</v>
      </c>
      <c r="G106" s="11"/>
    </row>
    <row r="107" spans="1:7">
      <c r="A107" s="2" t="s">
        <v>96</v>
      </c>
      <c r="B107" s="24">
        <v>104</v>
      </c>
      <c r="C107" s="25">
        <v>8.2360580958867224E-2</v>
      </c>
      <c r="D107" s="24">
        <v>146</v>
      </c>
      <c r="E107" s="25">
        <v>9.7805407433210964E-2</v>
      </c>
      <c r="F107" s="25">
        <v>40.384615384615373</v>
      </c>
      <c r="G107" s="11"/>
    </row>
    <row r="108" spans="1:7">
      <c r="A108" s="2" t="s">
        <v>97</v>
      </c>
      <c r="B108" s="24">
        <v>113</v>
      </c>
      <c r="C108" s="25">
        <v>8.9487938926461508E-2</v>
      </c>
      <c r="D108" s="24">
        <v>126</v>
      </c>
      <c r="E108" s="25">
        <v>8.4407406414962888E-2</v>
      </c>
      <c r="F108" s="25">
        <v>11.504424778761058</v>
      </c>
      <c r="G108" s="11"/>
    </row>
    <row r="109" spans="1:7">
      <c r="A109" s="2" t="s">
        <v>98</v>
      </c>
      <c r="B109" s="24">
        <v>167</v>
      </c>
      <c r="C109" s="25">
        <v>0.13225208673202718</v>
      </c>
      <c r="D109" s="24">
        <v>165</v>
      </c>
      <c r="E109" s="25">
        <v>0.11053350840054665</v>
      </c>
      <c r="F109" s="25">
        <v>-1.19760479041916</v>
      </c>
      <c r="G109" s="11"/>
    </row>
    <row r="110" spans="1:7">
      <c r="A110" s="2" t="s">
        <v>99</v>
      </c>
      <c r="B110" s="24">
        <v>51</v>
      </c>
      <c r="C110" s="25">
        <v>4.0388361816367582E-2</v>
      </c>
      <c r="D110" s="24">
        <v>67</v>
      </c>
      <c r="E110" s="25">
        <v>4.4883303411131059E-2</v>
      </c>
      <c r="F110" s="25">
        <v>31.372549019607842</v>
      </c>
      <c r="G110" s="11"/>
    </row>
    <row r="111" spans="1:7">
      <c r="A111" s="2" t="s">
        <v>100</v>
      </c>
      <c r="B111" s="24">
        <v>126</v>
      </c>
      <c r="C111" s="25">
        <v>9.9783011546319897E-2</v>
      </c>
      <c r="D111" s="24">
        <v>151</v>
      </c>
      <c r="E111" s="25">
        <v>0.10115490768777299</v>
      </c>
      <c r="F111" s="25">
        <v>19.841269841269838</v>
      </c>
      <c r="G111" s="11"/>
    </row>
    <row r="112" spans="1:7">
      <c r="A112" s="2" t="s">
        <v>101</v>
      </c>
      <c r="B112" s="24">
        <v>824</v>
      </c>
      <c r="C112" s="25">
        <v>0.65254921836640956</v>
      </c>
      <c r="D112" s="24">
        <v>1001</v>
      </c>
      <c r="E112" s="25">
        <v>0.67056995096331629</v>
      </c>
      <c r="F112" s="25">
        <v>21.480582524271853</v>
      </c>
      <c r="G112" s="11"/>
    </row>
    <row r="113" spans="1:7">
      <c r="A113" s="2" t="s">
        <v>102</v>
      </c>
      <c r="B113" s="24">
        <v>171</v>
      </c>
      <c r="C113" s="25">
        <v>0.1354198013842913</v>
      </c>
      <c r="D113" s="24">
        <v>88</v>
      </c>
      <c r="E113" s="25">
        <v>5.8951204480291543E-2</v>
      </c>
      <c r="F113" s="25">
        <v>-48.538011695906434</v>
      </c>
      <c r="G113" s="11"/>
    </row>
    <row r="114" spans="1:7">
      <c r="A114" s="2" t="s">
        <v>103</v>
      </c>
      <c r="B114" s="24">
        <v>38</v>
      </c>
      <c r="C114" s="25">
        <v>3.0093289196509179E-2</v>
      </c>
      <c r="D114" s="24">
        <v>65</v>
      </c>
      <c r="E114" s="25">
        <v>4.3543503309306252E-2</v>
      </c>
      <c r="F114" s="25">
        <v>71.05263157894737</v>
      </c>
      <c r="G114" s="11"/>
    </row>
    <row r="115" spans="1:7">
      <c r="A115" s="2" t="s">
        <v>104</v>
      </c>
      <c r="B115" s="24">
        <v>104</v>
      </c>
      <c r="C115" s="25">
        <v>8.2360580958867224E-2</v>
      </c>
      <c r="D115" s="24">
        <v>78</v>
      </c>
      <c r="E115" s="25">
        <v>5.2252203971167505E-2</v>
      </c>
      <c r="F115" s="25">
        <v>-25</v>
      </c>
      <c r="G115" s="11"/>
    </row>
    <row r="116" spans="1:7">
      <c r="A116" s="2" t="s">
        <v>105</v>
      </c>
      <c r="B116" s="24">
        <v>118</v>
      </c>
      <c r="C116" s="25">
        <v>9.3447582241791657E-2</v>
      </c>
      <c r="D116" s="24">
        <v>123</v>
      </c>
      <c r="E116" s="25">
        <v>8.2397706262225673E-2</v>
      </c>
      <c r="F116" s="25">
        <v>4.2372881355932313</v>
      </c>
      <c r="G116" s="11"/>
    </row>
    <row r="117" spans="1:7">
      <c r="A117" s="2" t="s">
        <v>106</v>
      </c>
      <c r="B117" s="24">
        <v>191</v>
      </c>
      <c r="C117" s="25">
        <v>0.15125837464561193</v>
      </c>
      <c r="D117" s="24">
        <v>154</v>
      </c>
      <c r="E117" s="25">
        <v>0.10316460784051018</v>
      </c>
      <c r="F117" s="25">
        <v>-19.371727748691104</v>
      </c>
      <c r="G117" s="11"/>
    </row>
    <row r="118" spans="1:7">
      <c r="A118" s="2" t="s">
        <v>107</v>
      </c>
      <c r="B118" s="24">
        <v>119</v>
      </c>
      <c r="C118" s="25">
        <v>9.4239510904857687E-2</v>
      </c>
      <c r="D118" s="24">
        <v>80</v>
      </c>
      <c r="E118" s="25">
        <v>5.3592004072992305E-2</v>
      </c>
      <c r="F118" s="25">
        <v>-32.773109243697476</v>
      </c>
      <c r="G118" s="11"/>
    </row>
    <row r="119" spans="1:7">
      <c r="A119" s="2" t="s">
        <v>108</v>
      </c>
      <c r="B119" s="24">
        <v>91</v>
      </c>
      <c r="C119" s="25">
        <v>7.2065508339008821E-2</v>
      </c>
      <c r="D119" s="24">
        <v>94</v>
      </c>
      <c r="E119" s="25">
        <v>6.2970604785765966E-2</v>
      </c>
      <c r="F119" s="25">
        <v>3.2967032967033072</v>
      </c>
      <c r="G119" s="11"/>
    </row>
    <row r="120" spans="1:7">
      <c r="A120" s="2" t="s">
        <v>109</v>
      </c>
      <c r="B120" s="24">
        <v>105</v>
      </c>
      <c r="C120" s="25">
        <v>8.3152509621933254E-2</v>
      </c>
      <c r="D120" s="24">
        <v>103</v>
      </c>
      <c r="E120" s="25">
        <v>6.8999705243977597E-2</v>
      </c>
      <c r="F120" s="25">
        <v>-1.9047619047619091</v>
      </c>
      <c r="G120" s="11"/>
    </row>
    <row r="121" spans="1:7">
      <c r="A121" s="2" t="s">
        <v>110</v>
      </c>
      <c r="B121" s="24">
        <v>413</v>
      </c>
      <c r="C121" s="25">
        <v>0.32706653784627082</v>
      </c>
      <c r="D121" s="24">
        <v>399</v>
      </c>
      <c r="E121" s="25">
        <v>0.26729012031404914</v>
      </c>
      <c r="F121" s="25">
        <v>-3.3898305084745783</v>
      </c>
      <c r="G121" s="11"/>
    </row>
    <row r="122" spans="1:7">
      <c r="A122" s="2" t="s">
        <v>111</v>
      </c>
      <c r="B122" s="24">
        <v>625</v>
      </c>
      <c r="C122" s="25">
        <v>0.49495541441626939</v>
      </c>
      <c r="D122" s="24">
        <v>409</v>
      </c>
      <c r="E122" s="25">
        <v>0.27398912082317317</v>
      </c>
      <c r="F122" s="25">
        <v>-34.56</v>
      </c>
      <c r="G122" s="11"/>
    </row>
    <row r="123" spans="1:7">
      <c r="A123" s="2" t="s">
        <v>112</v>
      </c>
      <c r="B123" s="24">
        <v>78</v>
      </c>
      <c r="C123" s="25">
        <v>6.1770435719150418E-2</v>
      </c>
      <c r="D123" s="24">
        <v>87</v>
      </c>
      <c r="E123" s="25">
        <v>5.8281304429379135E-2</v>
      </c>
      <c r="F123" s="25">
        <v>11.538461538461542</v>
      </c>
      <c r="G123" s="11"/>
    </row>
    <row r="124" spans="1:7">
      <c r="A124" s="2"/>
      <c r="B124" s="24"/>
      <c r="C124" s="25"/>
      <c r="D124" s="24"/>
      <c r="E124" s="25"/>
      <c r="F124" s="25"/>
      <c r="G124" s="11"/>
    </row>
    <row r="125" spans="1:7" ht="27" customHeight="1">
      <c r="A125" s="12" t="s">
        <v>113</v>
      </c>
      <c r="B125" s="23">
        <v>8085</v>
      </c>
      <c r="C125" s="22">
        <v>6.4027432408888609</v>
      </c>
      <c r="D125" s="23">
        <v>8120</v>
      </c>
      <c r="E125" s="22">
        <v>5.4395884134087193</v>
      </c>
      <c r="F125" s="38">
        <v>0.43290043290042934</v>
      </c>
      <c r="G125" s="11"/>
    </row>
    <row r="126" spans="1:7">
      <c r="A126" s="2" t="s">
        <v>114</v>
      </c>
      <c r="B126" s="24" t="s">
        <v>251</v>
      </c>
      <c r="C126" s="25" t="s">
        <v>251</v>
      </c>
      <c r="D126" s="24" t="s">
        <v>251</v>
      </c>
      <c r="E126" s="25" t="s">
        <v>251</v>
      </c>
      <c r="F126" s="25" t="s">
        <v>251</v>
      </c>
      <c r="G126" s="11"/>
    </row>
    <row r="127" spans="1:7">
      <c r="A127" s="2" t="s">
        <v>115</v>
      </c>
      <c r="B127" s="24">
        <v>0</v>
      </c>
      <c r="C127" s="25">
        <v>0</v>
      </c>
      <c r="D127" s="24">
        <v>133</v>
      </c>
      <c r="E127" s="25">
        <v>8.9096706771349718E-2</v>
      </c>
      <c r="F127" s="25" t="s">
        <v>251</v>
      </c>
      <c r="G127" s="11"/>
    </row>
    <row r="128" spans="1:7">
      <c r="A128" s="2" t="s">
        <v>116</v>
      </c>
      <c r="B128" s="24">
        <v>0</v>
      </c>
      <c r="C128" s="25">
        <v>0</v>
      </c>
      <c r="D128" s="24">
        <v>193</v>
      </c>
      <c r="E128" s="25">
        <v>0.12929070982609395</v>
      </c>
      <c r="F128" s="25" t="s">
        <v>251</v>
      </c>
      <c r="G128" s="11"/>
    </row>
    <row r="129" spans="1:7">
      <c r="A129" s="2" t="s">
        <v>117</v>
      </c>
      <c r="B129" s="24">
        <v>0</v>
      </c>
      <c r="C129" s="25">
        <v>0</v>
      </c>
      <c r="D129" s="24">
        <v>161</v>
      </c>
      <c r="E129" s="25">
        <v>0.10785390819689701</v>
      </c>
      <c r="F129" s="25" t="s">
        <v>251</v>
      </c>
      <c r="G129" s="11"/>
    </row>
    <row r="130" spans="1:7">
      <c r="A130" s="2" t="s">
        <v>118</v>
      </c>
      <c r="B130" s="24">
        <v>374</v>
      </c>
      <c r="C130" s="25">
        <v>0.29618131998669561</v>
      </c>
      <c r="D130" s="24">
        <v>344</v>
      </c>
      <c r="E130" s="25">
        <v>0.23044561751386694</v>
      </c>
      <c r="F130" s="25">
        <v>-8.0213903743315491</v>
      </c>
      <c r="G130" s="11"/>
    </row>
    <row r="131" spans="1:7">
      <c r="A131" s="2" t="s">
        <v>119</v>
      </c>
      <c r="B131" s="24">
        <v>0</v>
      </c>
      <c r="C131" s="25">
        <v>0</v>
      </c>
      <c r="D131" s="24">
        <v>130</v>
      </c>
      <c r="E131" s="25">
        <v>8.7087006618612503E-2</v>
      </c>
      <c r="F131" s="25" t="s">
        <v>251</v>
      </c>
      <c r="G131" s="11"/>
    </row>
    <row r="132" spans="1:7">
      <c r="A132" s="2" t="s">
        <v>120</v>
      </c>
      <c r="B132" s="24">
        <v>251</v>
      </c>
      <c r="C132" s="25">
        <v>0.19877409442957381</v>
      </c>
      <c r="D132" s="24">
        <v>338</v>
      </c>
      <c r="E132" s="25">
        <v>0.22642621720839251</v>
      </c>
      <c r="F132" s="25">
        <v>34.661354581673301</v>
      </c>
      <c r="G132" s="11"/>
    </row>
    <row r="133" spans="1:7">
      <c r="A133" s="2" t="s">
        <v>121</v>
      </c>
      <c r="B133" s="24">
        <v>0</v>
      </c>
      <c r="C133" s="25">
        <v>0</v>
      </c>
      <c r="D133" s="24">
        <v>129</v>
      </c>
      <c r="E133" s="25">
        <v>8.6417106567700103E-2</v>
      </c>
      <c r="F133" s="25" t="s">
        <v>251</v>
      </c>
      <c r="G133" s="11"/>
    </row>
    <row r="134" spans="1:7">
      <c r="A134" s="2" t="s">
        <v>122</v>
      </c>
      <c r="B134" s="24">
        <v>148</v>
      </c>
      <c r="C134" s="25">
        <v>0.11720544213377258</v>
      </c>
      <c r="D134" s="24">
        <v>145</v>
      </c>
      <c r="E134" s="25">
        <v>9.7135507382298564E-2</v>
      </c>
      <c r="F134" s="25">
        <v>-2.0270270270270285</v>
      </c>
      <c r="G134" s="11"/>
    </row>
    <row r="135" spans="1:7">
      <c r="A135" s="2" t="s">
        <v>123</v>
      </c>
      <c r="B135" s="24">
        <v>0</v>
      </c>
      <c r="C135" s="25">
        <v>0</v>
      </c>
      <c r="D135" s="24">
        <v>183</v>
      </c>
      <c r="E135" s="25">
        <v>0.12259170931696992</v>
      </c>
      <c r="F135" s="25" t="s">
        <v>251</v>
      </c>
      <c r="G135" s="11"/>
    </row>
    <row r="136" spans="1:7">
      <c r="A136" s="2" t="s">
        <v>124</v>
      </c>
      <c r="B136" s="24">
        <v>0</v>
      </c>
      <c r="C136" s="25">
        <v>0</v>
      </c>
      <c r="D136" s="24">
        <v>62</v>
      </c>
      <c r="E136" s="25">
        <v>4.1533803156569037E-2</v>
      </c>
      <c r="F136" s="25" t="s">
        <v>251</v>
      </c>
      <c r="G136" s="11"/>
    </row>
    <row r="137" spans="1:7">
      <c r="A137" s="2" t="s">
        <v>125</v>
      </c>
      <c r="B137" s="24">
        <v>5383</v>
      </c>
      <c r="C137" s="25">
        <v>4.2629519932844451</v>
      </c>
      <c r="D137" s="24">
        <v>4236</v>
      </c>
      <c r="E137" s="25">
        <v>2.8376966156649428</v>
      </c>
      <c r="F137" s="25">
        <v>-21.307820917703879</v>
      </c>
      <c r="G137" s="11"/>
    </row>
    <row r="138" spans="1:7">
      <c r="A138" s="3" t="s">
        <v>246</v>
      </c>
      <c r="B138" s="35">
        <v>0</v>
      </c>
      <c r="C138" s="25">
        <v>0</v>
      </c>
      <c r="D138" s="35">
        <v>57</v>
      </c>
      <c r="E138" s="25">
        <v>3.8184302902007021E-2</v>
      </c>
      <c r="F138" s="30" t="s">
        <v>251</v>
      </c>
      <c r="G138" s="11"/>
    </row>
    <row r="139" spans="1:7">
      <c r="A139" s="2" t="s">
        <v>126</v>
      </c>
      <c r="B139" s="24">
        <v>69</v>
      </c>
      <c r="C139" s="25">
        <v>5.4643077751556135E-2</v>
      </c>
      <c r="D139" s="24">
        <v>84</v>
      </c>
      <c r="E139" s="25">
        <v>5.6271604276641921E-2</v>
      </c>
      <c r="F139" s="25">
        <v>21.739130434782616</v>
      </c>
      <c r="G139" s="11"/>
    </row>
    <row r="140" spans="1:7">
      <c r="A140" s="2" t="s">
        <v>127</v>
      </c>
      <c r="B140" s="24">
        <v>837</v>
      </c>
      <c r="C140" s="25">
        <v>0.66284429098626796</v>
      </c>
      <c r="D140" s="24">
        <v>547</v>
      </c>
      <c r="E140" s="25">
        <v>0.36643532784908495</v>
      </c>
      <c r="F140" s="25">
        <v>-34.647550776583039</v>
      </c>
      <c r="G140" s="11"/>
    </row>
    <row r="141" spans="1:7">
      <c r="A141" s="2" t="s">
        <v>128</v>
      </c>
      <c r="B141" s="24">
        <v>0</v>
      </c>
      <c r="C141" s="25">
        <v>0</v>
      </c>
      <c r="D141" s="24">
        <v>137</v>
      </c>
      <c r="E141" s="25">
        <v>9.1776306974999319E-2</v>
      </c>
      <c r="F141" s="25" t="s">
        <v>251</v>
      </c>
      <c r="G141" s="11"/>
    </row>
    <row r="142" spans="1:7">
      <c r="A142" s="2" t="s">
        <v>129</v>
      </c>
      <c r="B142" s="24">
        <v>0</v>
      </c>
      <c r="C142" s="25">
        <v>0</v>
      </c>
      <c r="D142" s="24">
        <v>156</v>
      </c>
      <c r="E142" s="25">
        <v>0.10450440794233501</v>
      </c>
      <c r="F142" s="25" t="s">
        <v>251</v>
      </c>
      <c r="G142" s="11"/>
    </row>
    <row r="143" spans="1:7">
      <c r="A143" s="2" t="s">
        <v>130</v>
      </c>
      <c r="B143" s="24">
        <v>0</v>
      </c>
      <c r="C143" s="25">
        <v>0</v>
      </c>
      <c r="D143" s="24">
        <v>127</v>
      </c>
      <c r="E143" s="25">
        <v>8.5077306465875288E-2</v>
      </c>
      <c r="F143" s="25" t="s">
        <v>251</v>
      </c>
      <c r="G143" s="11"/>
    </row>
    <row r="144" spans="1:7">
      <c r="A144" s="2" t="s">
        <v>131</v>
      </c>
      <c r="B144" s="24">
        <v>0</v>
      </c>
      <c r="C144" s="25">
        <v>0</v>
      </c>
      <c r="D144" s="24">
        <v>144</v>
      </c>
      <c r="E144" s="25">
        <v>9.646560733138615E-2</v>
      </c>
      <c r="F144" s="25" t="s">
        <v>251</v>
      </c>
      <c r="G144" s="11"/>
    </row>
    <row r="145" spans="1:7">
      <c r="A145" s="2" t="s">
        <v>132</v>
      </c>
      <c r="B145" s="24">
        <v>352</v>
      </c>
      <c r="C145" s="25">
        <v>0.27875888939924293</v>
      </c>
      <c r="D145" s="24">
        <v>219</v>
      </c>
      <c r="E145" s="25">
        <v>0.14670811114981644</v>
      </c>
      <c r="F145" s="25">
        <v>-37.784090909090907</v>
      </c>
      <c r="G145" s="11"/>
    </row>
    <row r="146" spans="1:7">
      <c r="A146" s="2" t="s">
        <v>133</v>
      </c>
      <c r="B146" s="24">
        <v>539</v>
      </c>
      <c r="C146" s="25">
        <v>0.42684954939259068</v>
      </c>
      <c r="D146" s="24">
        <v>500</v>
      </c>
      <c r="E146" s="25">
        <v>0.33495002545620195</v>
      </c>
      <c r="F146" s="25">
        <v>-7.235621521335811</v>
      </c>
      <c r="G146" s="11"/>
    </row>
    <row r="147" spans="1:7">
      <c r="A147" s="2" t="s">
        <v>134</v>
      </c>
      <c r="B147" s="24">
        <v>132</v>
      </c>
      <c r="C147" s="25">
        <v>0.10453458352471609</v>
      </c>
      <c r="D147" s="24">
        <v>95</v>
      </c>
      <c r="E147" s="25">
        <v>6.3640504836678366E-2</v>
      </c>
      <c r="F147" s="25">
        <v>-28.030303030303028</v>
      </c>
      <c r="G147" s="11"/>
    </row>
    <row r="148" spans="1:7">
      <c r="A148" s="2"/>
      <c r="B148" s="24"/>
      <c r="C148" s="25"/>
      <c r="D148" s="24"/>
      <c r="E148" s="25"/>
      <c r="F148" s="25"/>
      <c r="G148" s="11"/>
    </row>
    <row r="149" spans="1:7" ht="25.5">
      <c r="A149" s="12" t="s">
        <v>135</v>
      </c>
      <c r="B149" s="23">
        <v>4499</v>
      </c>
      <c r="C149" s="22">
        <v>3.5628870551340737</v>
      </c>
      <c r="D149" s="23">
        <v>7228</v>
      </c>
      <c r="E149" s="22">
        <v>4.8420375679948551</v>
      </c>
      <c r="F149" s="38">
        <v>60.657923983107366</v>
      </c>
      <c r="G149" s="11"/>
    </row>
    <row r="150" spans="1:7">
      <c r="A150" s="2" t="s">
        <v>136</v>
      </c>
      <c r="B150" s="24">
        <v>114</v>
      </c>
      <c r="C150" s="25">
        <v>9.0279867589527524E-2</v>
      </c>
      <c r="D150" s="24">
        <v>240</v>
      </c>
      <c r="E150" s="25">
        <v>0.16077601221897694</v>
      </c>
      <c r="F150" s="25">
        <v>110.52631578947367</v>
      </c>
      <c r="G150" s="11"/>
    </row>
    <row r="151" spans="1:7">
      <c r="A151" s="2" t="s">
        <v>137</v>
      </c>
      <c r="B151" s="24">
        <v>156</v>
      </c>
      <c r="C151" s="25">
        <v>0.12354087143830084</v>
      </c>
      <c r="D151" s="24">
        <v>233</v>
      </c>
      <c r="E151" s="25">
        <v>0.1560867118625901</v>
      </c>
      <c r="F151" s="25">
        <v>49.358974358974365</v>
      </c>
      <c r="G151" s="11"/>
    </row>
    <row r="152" spans="1:7">
      <c r="A152" s="2" t="s">
        <v>138</v>
      </c>
      <c r="B152" s="24">
        <v>540</v>
      </c>
      <c r="C152" s="25">
        <v>0.42764147805565672</v>
      </c>
      <c r="D152" s="24">
        <v>1124</v>
      </c>
      <c r="E152" s="25">
        <v>0.75296765722554193</v>
      </c>
      <c r="F152" s="25">
        <v>108.14814814814815</v>
      </c>
      <c r="G152" s="11"/>
    </row>
    <row r="153" spans="1:7">
      <c r="A153" s="2" t="s">
        <v>139</v>
      </c>
      <c r="B153" s="24">
        <v>424</v>
      </c>
      <c r="C153" s="25">
        <v>0.33577775313999714</v>
      </c>
      <c r="D153" s="24">
        <v>477</v>
      </c>
      <c r="E153" s="25">
        <v>0.31954232428521667</v>
      </c>
      <c r="F153" s="25">
        <v>12.5</v>
      </c>
      <c r="G153" s="11"/>
    </row>
    <row r="154" spans="1:7">
      <c r="A154" s="2" t="s">
        <v>140</v>
      </c>
      <c r="B154" s="24">
        <v>0</v>
      </c>
      <c r="C154" s="25">
        <v>0</v>
      </c>
      <c r="D154" s="24">
        <v>98</v>
      </c>
      <c r="E154" s="25">
        <v>6.5650204989415581E-2</v>
      </c>
      <c r="F154" s="25" t="s">
        <v>251</v>
      </c>
      <c r="G154" s="11"/>
    </row>
    <row r="155" spans="1:7">
      <c r="A155" s="2" t="s">
        <v>141</v>
      </c>
      <c r="B155" s="24">
        <v>203</v>
      </c>
      <c r="C155" s="25">
        <v>0.16076151860240429</v>
      </c>
      <c r="D155" s="24">
        <v>549</v>
      </c>
      <c r="E155" s="25">
        <v>0.36777512795090972</v>
      </c>
      <c r="F155" s="25">
        <v>170.44334975369458</v>
      </c>
      <c r="G155" s="11"/>
    </row>
    <row r="156" spans="1:7">
      <c r="A156" s="2" t="s">
        <v>142</v>
      </c>
      <c r="B156" s="24">
        <v>229</v>
      </c>
      <c r="C156" s="25">
        <v>0.18135166384212112</v>
      </c>
      <c r="D156" s="24">
        <v>232</v>
      </c>
      <c r="E156" s="25">
        <v>0.15541681181167771</v>
      </c>
      <c r="F156" s="25">
        <v>1.3100436681222627</v>
      </c>
      <c r="G156" s="11"/>
    </row>
    <row r="157" spans="1:7">
      <c r="A157" s="2" t="s">
        <v>143</v>
      </c>
      <c r="B157" s="24">
        <v>168</v>
      </c>
      <c r="C157" s="25">
        <v>0.1330440153950932</v>
      </c>
      <c r="D157" s="24">
        <v>260</v>
      </c>
      <c r="E157" s="25">
        <v>0.17417401323722501</v>
      </c>
      <c r="F157" s="25">
        <v>54.761904761904766</v>
      </c>
      <c r="G157" s="11"/>
    </row>
    <row r="158" spans="1:7">
      <c r="A158" s="2" t="s">
        <v>144</v>
      </c>
      <c r="B158" s="24">
        <v>966</v>
      </c>
      <c r="C158" s="25">
        <v>0.765003088521786</v>
      </c>
      <c r="D158" s="24">
        <v>1185</v>
      </c>
      <c r="E158" s="25">
        <v>0.7938315603311985</v>
      </c>
      <c r="F158" s="25">
        <v>22.670807453416142</v>
      </c>
      <c r="G158" s="11"/>
    </row>
    <row r="159" spans="1:7">
      <c r="A159" s="2" t="s">
        <v>145</v>
      </c>
      <c r="B159" s="24">
        <v>181</v>
      </c>
      <c r="C159" s="25">
        <v>0.1433390880149516</v>
      </c>
      <c r="D159" s="24">
        <v>162</v>
      </c>
      <c r="E159" s="25">
        <v>0.10852380824780944</v>
      </c>
      <c r="F159" s="25">
        <v>-10.497237569060768</v>
      </c>
      <c r="G159" s="11"/>
    </row>
    <row r="160" spans="1:7">
      <c r="A160" s="2" t="s">
        <v>146</v>
      </c>
      <c r="B160" s="24">
        <v>113</v>
      </c>
      <c r="C160" s="25">
        <v>8.9487938926461508E-2</v>
      </c>
      <c r="D160" s="24">
        <v>269</v>
      </c>
      <c r="E160" s="25">
        <v>0.18020311369543665</v>
      </c>
      <c r="F160" s="25">
        <v>138.05309734513273</v>
      </c>
      <c r="G160" s="11"/>
    </row>
    <row r="161" spans="1:7">
      <c r="A161" s="2" t="s">
        <v>147</v>
      </c>
      <c r="B161" s="24">
        <v>191</v>
      </c>
      <c r="C161" s="25">
        <v>0.15125837464561193</v>
      </c>
      <c r="D161" s="24">
        <v>113</v>
      </c>
      <c r="E161" s="25">
        <v>7.5698705753101642E-2</v>
      </c>
      <c r="F161" s="25">
        <v>-40.837696335078533</v>
      </c>
      <c r="G161" s="11"/>
    </row>
    <row r="162" spans="1:7">
      <c r="A162" s="2" t="s">
        <v>148</v>
      </c>
      <c r="B162" s="24">
        <v>492</v>
      </c>
      <c r="C162" s="25">
        <v>0.38962890222848723</v>
      </c>
      <c r="D162" s="24">
        <v>1031</v>
      </c>
      <c r="E162" s="25">
        <v>0.69066695249068843</v>
      </c>
      <c r="F162" s="25">
        <v>109.55284552845529</v>
      </c>
      <c r="G162" s="11"/>
    </row>
    <row r="163" spans="1:7">
      <c r="A163" s="2" t="s">
        <v>149</v>
      </c>
      <c r="B163" s="24">
        <v>0</v>
      </c>
      <c r="C163" s="25">
        <v>0</v>
      </c>
      <c r="D163" s="24">
        <v>129</v>
      </c>
      <c r="E163" s="25">
        <v>8.6417106567700103E-2</v>
      </c>
      <c r="F163" s="25" t="s">
        <v>251</v>
      </c>
      <c r="G163" s="11"/>
    </row>
    <row r="164" spans="1:7">
      <c r="A164" s="2" t="s">
        <v>150</v>
      </c>
      <c r="B164" s="24">
        <v>105</v>
      </c>
      <c r="C164" s="25">
        <v>8.3152509621933254E-2</v>
      </c>
      <c r="D164" s="24">
        <v>206</v>
      </c>
      <c r="E164" s="25">
        <v>0.13799941048795519</v>
      </c>
      <c r="F164" s="25">
        <v>96.190476190476176</v>
      </c>
      <c r="G164" s="11"/>
    </row>
    <row r="165" spans="1:7">
      <c r="A165" s="2" t="s">
        <v>151</v>
      </c>
      <c r="B165" s="24">
        <v>361</v>
      </c>
      <c r="C165" s="25">
        <v>0.28588624736683721</v>
      </c>
      <c r="D165" s="24">
        <v>524</v>
      </c>
      <c r="E165" s="25">
        <v>0.35102762667809961</v>
      </c>
      <c r="F165" s="25">
        <v>45.152354570637108</v>
      </c>
      <c r="G165" s="11"/>
    </row>
    <row r="166" spans="1:7">
      <c r="A166" s="2" t="s">
        <v>152</v>
      </c>
      <c r="B166" s="24">
        <v>122</v>
      </c>
      <c r="C166" s="25">
        <v>9.6615296894055791E-2</v>
      </c>
      <c r="D166" s="24">
        <v>237</v>
      </c>
      <c r="E166" s="25">
        <v>0.15876631206623973</v>
      </c>
      <c r="F166" s="25">
        <v>94.262295081967224</v>
      </c>
      <c r="G166" s="11"/>
    </row>
    <row r="167" spans="1:7">
      <c r="A167" s="2" t="s">
        <v>153</v>
      </c>
      <c r="B167" s="24">
        <v>134</v>
      </c>
      <c r="C167" s="25">
        <v>0.10611844085084815</v>
      </c>
      <c r="D167" s="24">
        <v>159</v>
      </c>
      <c r="E167" s="25">
        <v>0.10651410809507222</v>
      </c>
      <c r="F167" s="25">
        <v>18.656716417910445</v>
      </c>
      <c r="G167" s="11"/>
    </row>
    <row r="168" spans="1:7">
      <c r="A168" s="2"/>
      <c r="B168" s="24"/>
      <c r="C168" s="25"/>
      <c r="D168" s="24"/>
      <c r="E168" s="25"/>
      <c r="F168" s="25"/>
      <c r="G168" s="11"/>
    </row>
    <row r="169" spans="1:7" ht="27.75" customHeight="1">
      <c r="A169" s="12" t="s">
        <v>154</v>
      </c>
      <c r="B169" s="23">
        <v>3098</v>
      </c>
      <c r="C169" s="22">
        <v>2.4533949981785641</v>
      </c>
      <c r="D169" s="23">
        <v>3975</v>
      </c>
      <c r="E169" s="22">
        <v>2.6628527023768052</v>
      </c>
      <c r="F169" s="38">
        <v>28.308586184635253</v>
      </c>
      <c r="G169" s="11"/>
    </row>
    <row r="170" spans="1:7">
      <c r="A170" s="2" t="s">
        <v>155</v>
      </c>
      <c r="B170" s="24">
        <v>209</v>
      </c>
      <c r="C170" s="25">
        <v>0.16551309058080049</v>
      </c>
      <c r="D170" s="24">
        <v>230</v>
      </c>
      <c r="E170" s="25">
        <v>0.15407701170985288</v>
      </c>
      <c r="F170" s="25">
        <v>10.047846889952151</v>
      </c>
      <c r="G170" s="11"/>
    </row>
    <row r="171" spans="1:7">
      <c r="A171" s="2" t="s">
        <v>156</v>
      </c>
      <c r="B171" s="24">
        <v>220</v>
      </c>
      <c r="C171" s="25">
        <v>0.17422430587452684</v>
      </c>
      <c r="D171" s="24">
        <v>225</v>
      </c>
      <c r="E171" s="25">
        <v>0.15072751145529087</v>
      </c>
      <c r="F171" s="25">
        <v>2.2727272727272707</v>
      </c>
      <c r="G171" s="11"/>
    </row>
    <row r="172" spans="1:7">
      <c r="A172" s="2" t="s">
        <v>157</v>
      </c>
      <c r="B172" s="24">
        <v>320</v>
      </c>
      <c r="C172" s="25">
        <v>0.25341717218112991</v>
      </c>
      <c r="D172" s="24">
        <v>369</v>
      </c>
      <c r="E172" s="25">
        <v>0.24719311878667705</v>
      </c>
      <c r="F172" s="25">
        <v>15.3125</v>
      </c>
      <c r="G172" s="11"/>
    </row>
    <row r="173" spans="1:7">
      <c r="A173" s="2" t="s">
        <v>158</v>
      </c>
      <c r="B173" s="24">
        <v>206</v>
      </c>
      <c r="C173" s="25">
        <v>0.16313730459160239</v>
      </c>
      <c r="D173" s="24">
        <v>217</v>
      </c>
      <c r="E173" s="25">
        <v>0.14536831104799164</v>
      </c>
      <c r="F173" s="25">
        <v>5.3398058252427161</v>
      </c>
      <c r="G173" s="11"/>
    </row>
    <row r="174" spans="1:7">
      <c r="A174" s="2" t="s">
        <v>159</v>
      </c>
      <c r="B174" s="24">
        <v>1371</v>
      </c>
      <c r="C174" s="25">
        <v>1.0857341970635286</v>
      </c>
      <c r="D174" s="24">
        <v>1507</v>
      </c>
      <c r="E174" s="25">
        <v>1.0095393767249927</v>
      </c>
      <c r="F174" s="25">
        <v>9.9197665937271964</v>
      </c>
      <c r="G174" s="11"/>
    </row>
    <row r="175" spans="1:7">
      <c r="A175" s="2" t="s">
        <v>160</v>
      </c>
      <c r="B175" s="24">
        <v>226</v>
      </c>
      <c r="C175" s="25">
        <v>0.17897587785292302</v>
      </c>
      <c r="D175" s="24">
        <v>207</v>
      </c>
      <c r="E175" s="25">
        <v>0.13866931053886758</v>
      </c>
      <c r="F175" s="25">
        <v>-8.4070796460177011</v>
      </c>
      <c r="G175" s="11"/>
    </row>
    <row r="176" spans="1:7">
      <c r="A176" s="2" t="s">
        <v>161</v>
      </c>
      <c r="B176" s="24">
        <v>0</v>
      </c>
      <c r="C176" s="25">
        <v>0</v>
      </c>
      <c r="D176" s="24">
        <v>93</v>
      </c>
      <c r="E176" s="25">
        <v>6.2300704734853565E-2</v>
      </c>
      <c r="F176" s="25" t="s">
        <v>251</v>
      </c>
      <c r="G176" s="11"/>
    </row>
    <row r="177" spans="1:7">
      <c r="A177" s="2" t="s">
        <v>162</v>
      </c>
      <c r="B177" s="24">
        <v>0</v>
      </c>
      <c r="C177" s="25">
        <v>0</v>
      </c>
      <c r="D177" s="24">
        <v>273</v>
      </c>
      <c r="E177" s="25">
        <v>0.18288271389908625</v>
      </c>
      <c r="F177" s="25" t="s">
        <v>251</v>
      </c>
      <c r="G177" s="11"/>
    </row>
    <row r="178" spans="1:7">
      <c r="A178" s="2" t="s">
        <v>163</v>
      </c>
      <c r="B178" s="24">
        <v>546</v>
      </c>
      <c r="C178" s="25">
        <v>0.43239305003405293</v>
      </c>
      <c r="D178" s="24">
        <v>761</v>
      </c>
      <c r="E178" s="25">
        <v>0.50979393874433931</v>
      </c>
      <c r="F178" s="25">
        <v>39.377289377289372</v>
      </c>
      <c r="G178" s="11"/>
    </row>
    <row r="179" spans="1:7">
      <c r="A179" s="2" t="s">
        <v>164</v>
      </c>
      <c r="B179" s="24">
        <v>0</v>
      </c>
      <c r="C179" s="25">
        <v>0</v>
      </c>
      <c r="D179" s="24">
        <v>93</v>
      </c>
      <c r="E179" s="25">
        <v>6.2300704734853565E-2</v>
      </c>
      <c r="F179" s="25" t="s">
        <v>251</v>
      </c>
      <c r="G179" s="11"/>
    </row>
    <row r="180" spans="1:7">
      <c r="A180" s="2"/>
      <c r="B180" s="24"/>
      <c r="C180" s="25"/>
      <c r="D180" s="24"/>
      <c r="E180" s="25"/>
      <c r="F180" s="25"/>
      <c r="G180" s="11"/>
    </row>
    <row r="181" spans="1:7" ht="25.5">
      <c r="A181" s="12" t="s">
        <v>165</v>
      </c>
      <c r="B181" s="23">
        <v>6335</v>
      </c>
      <c r="C181" s="22">
        <v>5.0168680805233068</v>
      </c>
      <c r="D181" s="23">
        <v>6858</v>
      </c>
      <c r="E181" s="22">
        <v>4.5941745491572661</v>
      </c>
      <c r="F181" s="38">
        <v>8.2557221783741142</v>
      </c>
      <c r="G181" s="11"/>
    </row>
    <row r="182" spans="1:7">
      <c r="A182" s="3" t="s">
        <v>166</v>
      </c>
      <c r="B182" s="35">
        <v>91</v>
      </c>
      <c r="C182" s="25">
        <v>7.2065508339008821E-2</v>
      </c>
      <c r="D182" s="35">
        <v>107</v>
      </c>
      <c r="E182" s="25">
        <v>7.1679305447627212E-2</v>
      </c>
      <c r="F182" s="30">
        <v>17.582417582417587</v>
      </c>
      <c r="G182" s="11"/>
    </row>
    <row r="183" spans="1:7">
      <c r="A183" s="2" t="s">
        <v>167</v>
      </c>
      <c r="B183" s="24">
        <v>114</v>
      </c>
      <c r="C183" s="25">
        <v>9.0279867589527524E-2</v>
      </c>
      <c r="D183" s="24">
        <v>94</v>
      </c>
      <c r="E183" s="25">
        <v>6.2970604785765966E-2</v>
      </c>
      <c r="F183" s="25">
        <v>-17.543859649122805</v>
      </c>
      <c r="G183" s="11"/>
    </row>
    <row r="184" spans="1:7">
      <c r="A184" s="2" t="s">
        <v>168</v>
      </c>
      <c r="B184" s="24">
        <v>153</v>
      </c>
      <c r="C184" s="25">
        <v>0.12116508544910275</v>
      </c>
      <c r="D184" s="24">
        <v>193</v>
      </c>
      <c r="E184" s="25">
        <v>0.12929070982609395</v>
      </c>
      <c r="F184" s="25">
        <v>26.143790849673199</v>
      </c>
      <c r="G184" s="11"/>
    </row>
    <row r="185" spans="1:7">
      <c r="A185" s="2" t="s">
        <v>169</v>
      </c>
      <c r="B185" s="24">
        <v>250</v>
      </c>
      <c r="C185" s="25">
        <v>0.19798216576650773</v>
      </c>
      <c r="D185" s="24">
        <v>419</v>
      </c>
      <c r="E185" s="25">
        <v>0.28068812133229726</v>
      </c>
      <c r="F185" s="25">
        <v>67.599999999999994</v>
      </c>
      <c r="G185" s="11"/>
    </row>
    <row r="186" spans="1:7">
      <c r="A186" s="2" t="s">
        <v>170</v>
      </c>
      <c r="B186" s="24">
        <v>3357</v>
      </c>
      <c r="C186" s="25">
        <v>2.6585045219126657</v>
      </c>
      <c r="D186" s="24">
        <v>2914</v>
      </c>
      <c r="E186" s="25">
        <v>1.9520887483587448</v>
      </c>
      <c r="F186" s="25">
        <v>-13.196306225796839</v>
      </c>
      <c r="G186" s="11"/>
    </row>
    <row r="187" spans="1:7">
      <c r="A187" s="2" t="s">
        <v>171</v>
      </c>
      <c r="B187" s="24">
        <v>0</v>
      </c>
      <c r="C187" s="25">
        <v>0</v>
      </c>
      <c r="D187" s="24">
        <v>104</v>
      </c>
      <c r="E187" s="25">
        <v>6.9669605294890011E-2</v>
      </c>
      <c r="F187" s="25" t="s">
        <v>251</v>
      </c>
      <c r="G187" s="11"/>
    </row>
    <row r="188" spans="1:7">
      <c r="A188" s="2" t="s">
        <v>172</v>
      </c>
      <c r="B188" s="24">
        <v>107</v>
      </c>
      <c r="C188" s="25">
        <v>8.4736366948065314E-2</v>
      </c>
      <c r="D188" s="24">
        <v>106</v>
      </c>
      <c r="E188" s="25">
        <v>7.1009405396714811E-2</v>
      </c>
      <c r="F188" s="25">
        <v>-0.93457943925233655</v>
      </c>
      <c r="G188" s="11"/>
    </row>
    <row r="189" spans="1:7">
      <c r="A189" s="2" t="s">
        <v>173</v>
      </c>
      <c r="B189" s="24">
        <v>88</v>
      </c>
      <c r="C189" s="25">
        <v>6.9689722349810732E-2</v>
      </c>
      <c r="D189" s="24">
        <v>123</v>
      </c>
      <c r="E189" s="25">
        <v>8.2397706262225673E-2</v>
      </c>
      <c r="F189" s="25">
        <v>39.772727272727273</v>
      </c>
      <c r="G189" s="11"/>
    </row>
    <row r="190" spans="1:7">
      <c r="A190" s="4" t="s">
        <v>174</v>
      </c>
      <c r="B190" s="24">
        <v>176</v>
      </c>
      <c r="C190" s="25">
        <v>0.13937944469962146</v>
      </c>
      <c r="D190" s="24">
        <v>170</v>
      </c>
      <c r="E190" s="25">
        <v>0.11388300865510866</v>
      </c>
      <c r="F190" s="25">
        <v>-3.4090909090909061</v>
      </c>
      <c r="G190" s="11"/>
    </row>
    <row r="191" spans="1:7">
      <c r="A191" s="2" t="s">
        <v>175</v>
      </c>
      <c r="B191" s="24">
        <v>252</v>
      </c>
      <c r="C191" s="25">
        <v>0.19956602309263979</v>
      </c>
      <c r="D191" s="24">
        <v>115</v>
      </c>
      <c r="E191" s="25">
        <v>7.7038505854926442E-2</v>
      </c>
      <c r="F191" s="25">
        <v>-54.365079365079374</v>
      </c>
      <c r="G191" s="11"/>
    </row>
    <row r="192" spans="1:7">
      <c r="A192" s="2" t="s">
        <v>265</v>
      </c>
      <c r="B192" s="24">
        <v>192</v>
      </c>
      <c r="C192" s="25">
        <v>0.15205030330867794</v>
      </c>
      <c r="D192" s="24">
        <v>113</v>
      </c>
      <c r="E192" s="25">
        <v>7.5698705753101642E-2</v>
      </c>
      <c r="F192" s="25">
        <v>-41.145833333333336</v>
      </c>
      <c r="G192" s="11"/>
    </row>
    <row r="193" spans="1:7">
      <c r="A193" s="2" t="s">
        <v>176</v>
      </c>
      <c r="B193" s="24">
        <v>416</v>
      </c>
      <c r="C193" s="25">
        <v>0.3294423238354689</v>
      </c>
      <c r="D193" s="24">
        <v>781</v>
      </c>
      <c r="E193" s="25">
        <v>0.52319193976258738</v>
      </c>
      <c r="F193" s="25">
        <v>87.740384615384627</v>
      </c>
      <c r="G193" s="11"/>
    </row>
    <row r="194" spans="1:7">
      <c r="A194" s="2" t="s">
        <v>177</v>
      </c>
      <c r="B194" s="24">
        <v>324</v>
      </c>
      <c r="C194" s="25">
        <v>0.25658488683339409</v>
      </c>
      <c r="D194" s="24">
        <v>601</v>
      </c>
      <c r="E194" s="25">
        <v>0.40260993059835476</v>
      </c>
      <c r="F194" s="25">
        <v>85.493827160493822</v>
      </c>
      <c r="G194" s="11"/>
    </row>
    <row r="195" spans="1:7">
      <c r="A195" s="2" t="s">
        <v>178</v>
      </c>
      <c r="B195" s="24">
        <v>202</v>
      </c>
      <c r="C195" s="25">
        <v>0.15996958993933827</v>
      </c>
      <c r="D195" s="24">
        <v>342</v>
      </c>
      <c r="E195" s="25">
        <v>0.22910581741204211</v>
      </c>
      <c r="F195" s="25">
        <v>69.306930693069305</v>
      </c>
      <c r="G195" s="11"/>
    </row>
    <row r="196" spans="1:7">
      <c r="A196" s="2" t="s">
        <v>179</v>
      </c>
      <c r="B196" s="24">
        <v>613</v>
      </c>
      <c r="C196" s="25">
        <v>0.48545227045947698</v>
      </c>
      <c r="D196" s="24">
        <v>676</v>
      </c>
      <c r="E196" s="25">
        <v>0.45285243441678502</v>
      </c>
      <c r="F196" s="25">
        <v>10.2773246329527</v>
      </c>
      <c r="G196" s="11"/>
    </row>
    <row r="197" spans="1:7">
      <c r="A197" s="2"/>
      <c r="B197" s="24"/>
      <c r="C197" s="25"/>
      <c r="D197" s="24"/>
      <c r="E197" s="25"/>
      <c r="F197" s="25"/>
      <c r="G197" s="11"/>
    </row>
    <row r="198" spans="1:7" ht="23.25" customHeight="1">
      <c r="A198" s="12" t="s">
        <v>180</v>
      </c>
      <c r="B198" s="23">
        <v>3704</v>
      </c>
      <c r="C198" s="22">
        <v>2.9333037679965788</v>
      </c>
      <c r="D198" s="23">
        <v>4670</v>
      </c>
      <c r="E198" s="22">
        <v>3.1284332377609263</v>
      </c>
      <c r="F198" s="38">
        <v>26.079913606911443</v>
      </c>
      <c r="G198" s="11"/>
    </row>
    <row r="199" spans="1:7">
      <c r="A199" s="2" t="s">
        <v>181</v>
      </c>
      <c r="B199" s="24">
        <v>98</v>
      </c>
      <c r="C199" s="25">
        <v>7.7609008980471045E-2</v>
      </c>
      <c r="D199" s="24">
        <v>150</v>
      </c>
      <c r="E199" s="25">
        <v>0.10048500763686058</v>
      </c>
      <c r="F199" s="25">
        <v>53.061224489795912</v>
      </c>
      <c r="G199" s="11"/>
    </row>
    <row r="200" spans="1:7">
      <c r="A200" s="2" t="s">
        <v>182</v>
      </c>
      <c r="B200" s="24">
        <v>0</v>
      </c>
      <c r="C200" s="25">
        <v>0</v>
      </c>
      <c r="D200" s="24">
        <v>276</v>
      </c>
      <c r="E200" s="25">
        <v>0.18489241405182347</v>
      </c>
      <c r="F200" s="25" t="s">
        <v>251</v>
      </c>
      <c r="G200" s="11"/>
    </row>
    <row r="201" spans="1:7">
      <c r="A201" s="2" t="s">
        <v>183</v>
      </c>
      <c r="B201" s="24">
        <v>224</v>
      </c>
      <c r="C201" s="25">
        <v>0.17739202052679096</v>
      </c>
      <c r="D201" s="24">
        <v>307</v>
      </c>
      <c r="E201" s="25">
        <v>0.205659315630108</v>
      </c>
      <c r="F201" s="25">
        <v>37.053571428571416</v>
      </c>
      <c r="G201" s="11"/>
    </row>
    <row r="202" spans="1:7">
      <c r="A202" s="2" t="s">
        <v>184</v>
      </c>
      <c r="B202" s="24">
        <v>258</v>
      </c>
      <c r="C202" s="25">
        <v>0.20431759507103603</v>
      </c>
      <c r="D202" s="24">
        <v>198</v>
      </c>
      <c r="E202" s="25">
        <v>0.13264021008065596</v>
      </c>
      <c r="F202" s="25">
        <v>-23.255813953488371</v>
      </c>
      <c r="G202" s="11"/>
    </row>
    <row r="203" spans="1:7">
      <c r="A203" s="2" t="s">
        <v>185</v>
      </c>
      <c r="B203" s="24">
        <v>0</v>
      </c>
      <c r="C203" s="25">
        <v>0</v>
      </c>
      <c r="D203" s="24">
        <v>151</v>
      </c>
      <c r="E203" s="25">
        <v>0.10115490768777299</v>
      </c>
      <c r="F203" s="25" t="s">
        <v>251</v>
      </c>
      <c r="G203" s="11"/>
    </row>
    <row r="204" spans="1:7">
      <c r="A204" s="2" t="s">
        <v>186</v>
      </c>
      <c r="B204" s="24">
        <v>181</v>
      </c>
      <c r="C204" s="25">
        <v>0.1433390880149516</v>
      </c>
      <c r="D204" s="24">
        <v>202</v>
      </c>
      <c r="E204" s="25">
        <v>0.13531981028430559</v>
      </c>
      <c r="F204" s="25">
        <v>11.602209944751385</v>
      </c>
      <c r="G204" s="11"/>
    </row>
    <row r="205" spans="1:7">
      <c r="A205" s="2" t="s">
        <v>187</v>
      </c>
      <c r="B205" s="24">
        <v>2943</v>
      </c>
      <c r="C205" s="25">
        <v>2.3306460554033293</v>
      </c>
      <c r="D205" s="24">
        <v>3174</v>
      </c>
      <c r="E205" s="25">
        <v>2.1262627615959699</v>
      </c>
      <c r="F205" s="25">
        <v>7.8491335372069315</v>
      </c>
      <c r="G205" s="11"/>
    </row>
    <row r="206" spans="1:7">
      <c r="A206" s="2" t="s">
        <v>188</v>
      </c>
      <c r="B206" s="24">
        <v>0</v>
      </c>
      <c r="C206" s="25">
        <v>0</v>
      </c>
      <c r="D206" s="24">
        <v>212</v>
      </c>
      <c r="E206" s="25">
        <v>0.14201881079342962</v>
      </c>
      <c r="F206" s="25" t="s">
        <v>251</v>
      </c>
      <c r="G206" s="11"/>
    </row>
    <row r="207" spans="1:7">
      <c r="A207" s="2"/>
      <c r="B207" s="24"/>
      <c r="C207" s="25"/>
      <c r="D207" s="24"/>
      <c r="E207" s="25"/>
      <c r="F207" s="25"/>
      <c r="G207" s="11"/>
    </row>
    <row r="208" spans="1:7" ht="25.5">
      <c r="A208" s="12" t="s">
        <v>189</v>
      </c>
      <c r="B208" s="23">
        <v>1910</v>
      </c>
      <c r="C208" s="22">
        <v>1.5125837464561194</v>
      </c>
      <c r="D208" s="23">
        <v>2944</v>
      </c>
      <c r="E208" s="22">
        <v>1.9721857498861171</v>
      </c>
      <c r="F208" s="38">
        <v>54.136125654450254</v>
      </c>
      <c r="G208" s="11"/>
    </row>
    <row r="209" spans="1:7">
      <c r="A209" s="2" t="s">
        <v>190</v>
      </c>
      <c r="B209" s="24">
        <v>229</v>
      </c>
      <c r="C209" s="25">
        <v>0.18135166384212112</v>
      </c>
      <c r="D209" s="24">
        <v>371</v>
      </c>
      <c r="E209" s="25">
        <v>0.24853291888850185</v>
      </c>
      <c r="F209" s="25">
        <v>62.008733624454138</v>
      </c>
      <c r="G209" s="11"/>
    </row>
    <row r="210" spans="1:7">
      <c r="A210" s="2" t="s">
        <v>191</v>
      </c>
      <c r="B210" s="24">
        <v>202</v>
      </c>
      <c r="C210" s="25">
        <v>0.15996958993933827</v>
      </c>
      <c r="D210" s="24">
        <v>297</v>
      </c>
      <c r="E210" s="25">
        <v>0.19896031512098394</v>
      </c>
      <c r="F210" s="25">
        <v>47.029702970297024</v>
      </c>
      <c r="G210" s="11"/>
    </row>
    <row r="211" spans="1:7">
      <c r="A211" s="2" t="s">
        <v>192</v>
      </c>
      <c r="B211" s="24">
        <v>209</v>
      </c>
      <c r="C211" s="25">
        <v>0.16551309058080049</v>
      </c>
      <c r="D211" s="24">
        <v>173</v>
      </c>
      <c r="E211" s="25">
        <v>0.11589270880784587</v>
      </c>
      <c r="F211" s="25">
        <v>-17.224880382775119</v>
      </c>
      <c r="G211" s="11"/>
    </row>
    <row r="212" spans="1:7">
      <c r="A212" s="2" t="s">
        <v>193</v>
      </c>
      <c r="B212" s="24">
        <v>232</v>
      </c>
      <c r="C212" s="25">
        <v>0.1837274498313192</v>
      </c>
      <c r="D212" s="24">
        <v>419</v>
      </c>
      <c r="E212" s="25">
        <v>0.28068812133229726</v>
      </c>
      <c r="F212" s="25">
        <v>80.603448275862078</v>
      </c>
      <c r="G212" s="11"/>
    </row>
    <row r="213" spans="1:7">
      <c r="A213" s="2" t="s">
        <v>194</v>
      </c>
      <c r="B213" s="24">
        <v>753</v>
      </c>
      <c r="C213" s="25">
        <v>0.59632228328872139</v>
      </c>
      <c r="D213" s="24">
        <v>694</v>
      </c>
      <c r="E213" s="25">
        <v>0.46491063533320831</v>
      </c>
      <c r="F213" s="25">
        <v>-7.835325365205847</v>
      </c>
      <c r="G213" s="11"/>
    </row>
    <row r="214" spans="1:7">
      <c r="A214" s="2" t="s">
        <v>195</v>
      </c>
      <c r="B214" s="24">
        <v>0</v>
      </c>
      <c r="C214" s="25">
        <v>0</v>
      </c>
      <c r="D214" s="24">
        <v>38</v>
      </c>
      <c r="E214" s="25">
        <v>2.5456201934671348E-2</v>
      </c>
      <c r="F214" s="25" t="s">
        <v>251</v>
      </c>
      <c r="G214" s="11"/>
    </row>
    <row r="215" spans="1:7">
      <c r="A215" s="2" t="s">
        <v>196</v>
      </c>
      <c r="B215" s="24">
        <v>285</v>
      </c>
      <c r="C215" s="25">
        <v>0.22569966897381882</v>
      </c>
      <c r="D215" s="24">
        <v>952</v>
      </c>
      <c r="E215" s="25">
        <v>0.63774484846860846</v>
      </c>
      <c r="F215" s="25">
        <v>234.03508771929828</v>
      </c>
      <c r="G215" s="11"/>
    </row>
    <row r="216" spans="1:7">
      <c r="A216" s="2"/>
      <c r="B216" s="24"/>
      <c r="C216" s="25"/>
      <c r="D216" s="24"/>
      <c r="E216" s="25"/>
      <c r="F216" s="25"/>
      <c r="G216" s="11"/>
    </row>
    <row r="217" spans="1:7" ht="25.5">
      <c r="A217" s="12" t="s">
        <v>197</v>
      </c>
      <c r="B217" s="23">
        <v>4263</v>
      </c>
      <c r="C217" s="22">
        <v>3.3759918906504898</v>
      </c>
      <c r="D217" s="23">
        <v>5988</v>
      </c>
      <c r="E217" s="22">
        <v>4.0113615048634736</v>
      </c>
      <c r="F217" s="38">
        <v>40.464461646727656</v>
      </c>
      <c r="G217" s="11"/>
    </row>
    <row r="218" spans="1:7">
      <c r="A218" s="2" t="s">
        <v>198</v>
      </c>
      <c r="B218" s="24">
        <v>0</v>
      </c>
      <c r="C218" s="25">
        <v>0</v>
      </c>
      <c r="D218" s="24">
        <v>256</v>
      </c>
      <c r="E218" s="25">
        <v>0.17149441303357538</v>
      </c>
      <c r="F218" s="25" t="s">
        <v>251</v>
      </c>
      <c r="G218" s="11"/>
    </row>
    <row r="219" spans="1:7">
      <c r="A219" s="2" t="s">
        <v>199</v>
      </c>
      <c r="B219" s="24">
        <v>427</v>
      </c>
      <c r="C219" s="25">
        <v>0.33815353912919527</v>
      </c>
      <c r="D219" s="24">
        <v>526</v>
      </c>
      <c r="E219" s="25">
        <v>0.35236742677992444</v>
      </c>
      <c r="F219" s="25">
        <v>23.185011709601877</v>
      </c>
      <c r="G219" s="11"/>
    </row>
    <row r="220" spans="1:7">
      <c r="A220" s="2" t="s">
        <v>200</v>
      </c>
      <c r="B220" s="24">
        <v>409</v>
      </c>
      <c r="C220" s="25">
        <v>0.3238988231940067</v>
      </c>
      <c r="D220" s="24">
        <v>592</v>
      </c>
      <c r="E220" s="25">
        <v>0.39658083014014311</v>
      </c>
      <c r="F220" s="25">
        <v>44.743276283618584</v>
      </c>
      <c r="G220" s="11"/>
    </row>
    <row r="221" spans="1:7">
      <c r="A221" s="2" t="s">
        <v>201</v>
      </c>
      <c r="B221" s="24">
        <v>789</v>
      </c>
      <c r="C221" s="25">
        <v>0.62483171515909841</v>
      </c>
      <c r="D221" s="24">
        <v>1001</v>
      </c>
      <c r="E221" s="25">
        <v>0.67056995096331629</v>
      </c>
      <c r="F221" s="25">
        <v>26.869455006337127</v>
      </c>
      <c r="G221" s="11"/>
    </row>
    <row r="222" spans="1:7">
      <c r="A222" s="2" t="s">
        <v>202</v>
      </c>
      <c r="B222" s="24">
        <v>209</v>
      </c>
      <c r="C222" s="25">
        <v>0.16551309058080049</v>
      </c>
      <c r="D222" s="24">
        <v>313</v>
      </c>
      <c r="E222" s="25">
        <v>0.20967871593558243</v>
      </c>
      <c r="F222" s="25">
        <v>49.760765550239228</v>
      </c>
      <c r="G222" s="11"/>
    </row>
    <row r="223" spans="1:7">
      <c r="A223" s="2" t="s">
        <v>203</v>
      </c>
      <c r="B223" s="24">
        <v>148</v>
      </c>
      <c r="C223" s="25">
        <v>0.11720544213377258</v>
      </c>
      <c r="D223" s="24">
        <v>219</v>
      </c>
      <c r="E223" s="25">
        <v>0.14670811114981644</v>
      </c>
      <c r="F223" s="25">
        <v>47.972972972972983</v>
      </c>
      <c r="G223" s="11"/>
    </row>
    <row r="224" spans="1:7">
      <c r="A224" s="2" t="s">
        <v>204</v>
      </c>
      <c r="B224" s="24">
        <v>388</v>
      </c>
      <c r="C224" s="25">
        <v>0.30726832126962</v>
      </c>
      <c r="D224" s="24">
        <v>412</v>
      </c>
      <c r="E224" s="25">
        <v>0.27599882097591039</v>
      </c>
      <c r="F224" s="25">
        <v>6.1855670103092786</v>
      </c>
      <c r="G224" s="11"/>
    </row>
    <row r="225" spans="1:7">
      <c r="A225" s="2" t="s">
        <v>205</v>
      </c>
      <c r="B225" s="24">
        <v>363</v>
      </c>
      <c r="C225" s="25">
        <v>0.28747010469296924</v>
      </c>
      <c r="D225" s="24">
        <v>422</v>
      </c>
      <c r="E225" s="25">
        <v>0.28269782148503447</v>
      </c>
      <c r="F225" s="25">
        <v>16.253443526170798</v>
      </c>
      <c r="G225" s="11"/>
    </row>
    <row r="226" spans="1:7">
      <c r="A226" s="2" t="s">
        <v>206</v>
      </c>
      <c r="B226" s="24">
        <v>366</v>
      </c>
      <c r="C226" s="25">
        <v>0.28984589068216732</v>
      </c>
      <c r="D226" s="24">
        <v>835</v>
      </c>
      <c r="E226" s="25">
        <v>0.55936654251185725</v>
      </c>
      <c r="F226" s="25">
        <v>128.14207650273227</v>
      </c>
      <c r="G226" s="11"/>
    </row>
    <row r="227" spans="1:7">
      <c r="A227" s="2" t="s">
        <v>207</v>
      </c>
      <c r="B227" s="24">
        <v>373</v>
      </c>
      <c r="C227" s="25">
        <v>0.29538939132362957</v>
      </c>
      <c r="D227" s="24">
        <v>377</v>
      </c>
      <c r="E227" s="25">
        <v>0.25255231919397625</v>
      </c>
      <c r="F227" s="25">
        <v>1.072386058981234</v>
      </c>
      <c r="G227" s="11"/>
    </row>
    <row r="228" spans="1:7">
      <c r="A228" s="2" t="s">
        <v>208</v>
      </c>
      <c r="B228" s="24">
        <v>87</v>
      </c>
      <c r="C228" s="25">
        <v>6.8897793686744702E-2</v>
      </c>
      <c r="D228" s="24">
        <v>110</v>
      </c>
      <c r="E228" s="25">
        <v>7.3689005600364427E-2</v>
      </c>
      <c r="F228" s="25">
        <v>26.436781609195403</v>
      </c>
      <c r="G228" s="11"/>
    </row>
    <row r="229" spans="1:7">
      <c r="A229" s="2" t="s">
        <v>209</v>
      </c>
      <c r="B229" s="24">
        <v>402</v>
      </c>
      <c r="C229" s="25">
        <v>0.31835532255254445</v>
      </c>
      <c r="D229" s="24">
        <v>305</v>
      </c>
      <c r="E229" s="25">
        <v>0.2043195155282832</v>
      </c>
      <c r="F229" s="25">
        <v>-24.129353233830841</v>
      </c>
      <c r="G229" s="11"/>
    </row>
    <row r="230" spans="1:7">
      <c r="A230" s="2" t="s">
        <v>210</v>
      </c>
      <c r="B230" s="24">
        <v>89</v>
      </c>
      <c r="C230" s="25">
        <v>7.0481651012876761E-2</v>
      </c>
      <c r="D230" s="24">
        <v>259</v>
      </c>
      <c r="E230" s="25">
        <v>0.17350411318631259</v>
      </c>
      <c r="F230" s="25">
        <v>191.01123595505615</v>
      </c>
      <c r="G230" s="11"/>
    </row>
    <row r="231" spans="1:7">
      <c r="A231" s="2" t="s">
        <v>211</v>
      </c>
      <c r="B231" s="24">
        <v>55</v>
      </c>
      <c r="C231" s="25">
        <v>4.3556076468631709E-2</v>
      </c>
      <c r="D231" s="24">
        <v>141</v>
      </c>
      <c r="E231" s="25">
        <v>9.4455907178648948E-2</v>
      </c>
      <c r="F231" s="25">
        <v>156.36363636363635</v>
      </c>
      <c r="G231" s="11"/>
    </row>
    <row r="232" spans="1:7">
      <c r="A232" s="2" t="s">
        <v>212</v>
      </c>
      <c r="B232" s="24">
        <v>158</v>
      </c>
      <c r="C232" s="25">
        <v>0.1251247287644329</v>
      </c>
      <c r="D232" s="24">
        <v>220</v>
      </c>
      <c r="E232" s="25">
        <v>0.14737801120072885</v>
      </c>
      <c r="F232" s="25">
        <v>39.240506329113934</v>
      </c>
      <c r="G232" s="11"/>
    </row>
    <row r="233" spans="1:7">
      <c r="A233" s="2"/>
      <c r="B233" s="24"/>
      <c r="C233" s="25"/>
      <c r="D233" s="24"/>
      <c r="E233" s="25"/>
      <c r="F233" s="25"/>
      <c r="G233" s="11"/>
    </row>
    <row r="234" spans="1:7" ht="24" customHeight="1">
      <c r="A234" s="12" t="s">
        <v>213</v>
      </c>
      <c r="B234" s="23">
        <v>2341</v>
      </c>
      <c r="C234" s="22">
        <v>1.8539050002375785</v>
      </c>
      <c r="D234" s="23">
        <v>3492</v>
      </c>
      <c r="E234" s="22">
        <v>2.3392909777861144</v>
      </c>
      <c r="F234" s="38">
        <v>49.167022639897475</v>
      </c>
      <c r="G234" s="11"/>
    </row>
    <row r="235" spans="1:7">
      <c r="A235" s="2" t="s">
        <v>214</v>
      </c>
      <c r="B235" s="24">
        <v>0</v>
      </c>
      <c r="C235" s="25">
        <v>0</v>
      </c>
      <c r="D235" s="24">
        <v>216</v>
      </c>
      <c r="E235" s="25">
        <v>0.14469841099707922</v>
      </c>
      <c r="F235" s="25" t="s">
        <v>251</v>
      </c>
      <c r="G235" s="11"/>
    </row>
    <row r="236" spans="1:7">
      <c r="A236" s="2" t="s">
        <v>215</v>
      </c>
      <c r="B236" s="24">
        <v>0</v>
      </c>
      <c r="C236" s="25">
        <v>0</v>
      </c>
      <c r="D236" s="24">
        <v>633</v>
      </c>
      <c r="E236" s="25">
        <v>0.42404673222755163</v>
      </c>
      <c r="F236" s="25" t="s">
        <v>251</v>
      </c>
      <c r="G236" s="11"/>
    </row>
    <row r="237" spans="1:7">
      <c r="A237" s="2" t="s">
        <v>216</v>
      </c>
      <c r="B237" s="24">
        <v>280</v>
      </c>
      <c r="C237" s="25">
        <v>0.22174002565848872</v>
      </c>
      <c r="D237" s="24">
        <v>184</v>
      </c>
      <c r="E237" s="25">
        <v>0.12326160936788232</v>
      </c>
      <c r="F237" s="25">
        <v>-34.285714285714285</v>
      </c>
      <c r="G237" s="11"/>
    </row>
    <row r="238" spans="1:7">
      <c r="A238" s="2" t="s">
        <v>217</v>
      </c>
      <c r="B238" s="24">
        <v>101</v>
      </c>
      <c r="C238" s="25">
        <v>7.9984794969669135E-2</v>
      </c>
      <c r="D238" s="24">
        <v>219</v>
      </c>
      <c r="E238" s="25">
        <v>0.14670811114981644</v>
      </c>
      <c r="F238" s="25">
        <v>116.83168316831684</v>
      </c>
      <c r="G238" s="11"/>
    </row>
    <row r="239" spans="1:7">
      <c r="A239" s="2" t="s">
        <v>218</v>
      </c>
      <c r="B239" s="24">
        <v>304</v>
      </c>
      <c r="C239" s="25">
        <v>0.24074631357207343</v>
      </c>
      <c r="D239" s="24">
        <v>456</v>
      </c>
      <c r="E239" s="25">
        <v>0.30547442321605617</v>
      </c>
      <c r="F239" s="25">
        <v>50</v>
      </c>
      <c r="G239" s="11"/>
    </row>
    <row r="240" spans="1:7">
      <c r="A240" s="2" t="s">
        <v>219</v>
      </c>
      <c r="B240" s="24">
        <v>1465</v>
      </c>
      <c r="C240" s="25">
        <v>1.1601754913917355</v>
      </c>
      <c r="D240" s="24">
        <v>1505</v>
      </c>
      <c r="E240" s="25">
        <v>1.0081995766231679</v>
      </c>
      <c r="F240" s="25">
        <v>2.7303754266211566</v>
      </c>
      <c r="G240" s="11"/>
    </row>
    <row r="241" spans="1:7">
      <c r="A241" s="2" t="s">
        <v>220</v>
      </c>
      <c r="B241" s="24">
        <v>133</v>
      </c>
      <c r="C241" s="25">
        <v>0.10532651218778212</v>
      </c>
      <c r="D241" s="24">
        <v>139</v>
      </c>
      <c r="E241" s="25">
        <v>9.3116107076824148E-2</v>
      </c>
      <c r="F241" s="25">
        <v>4.5112781954887327</v>
      </c>
      <c r="G241" s="11"/>
    </row>
    <row r="242" spans="1:7">
      <c r="A242" s="2" t="s">
        <v>245</v>
      </c>
      <c r="B242" s="35">
        <v>0</v>
      </c>
      <c r="C242" s="25">
        <v>0</v>
      </c>
      <c r="D242" s="35">
        <v>66</v>
      </c>
      <c r="E242" s="25">
        <v>4.4213403360218659E-2</v>
      </c>
      <c r="F242" s="30" t="s">
        <v>251</v>
      </c>
      <c r="G242" s="11"/>
    </row>
    <row r="243" spans="1:7">
      <c r="A243" s="2" t="s">
        <v>221</v>
      </c>
      <c r="B243" s="24">
        <v>58</v>
      </c>
      <c r="C243" s="25">
        <v>4.5931862457829799E-2</v>
      </c>
      <c r="D243" s="24">
        <v>74</v>
      </c>
      <c r="E243" s="25">
        <v>4.9572603767517889E-2</v>
      </c>
      <c r="F243" s="25">
        <v>27.586206896551737</v>
      </c>
      <c r="G243" s="11"/>
    </row>
    <row r="244" spans="1:7">
      <c r="A244" s="4"/>
      <c r="B244" s="24"/>
      <c r="C244" s="25"/>
      <c r="D244" s="24"/>
      <c r="E244" s="25"/>
      <c r="F244" s="25"/>
      <c r="G244" s="11"/>
    </row>
    <row r="245" spans="1:7" ht="25.5">
      <c r="A245" s="12" t="s">
        <v>222</v>
      </c>
      <c r="B245" s="23">
        <v>3646</v>
      </c>
      <c r="C245" s="22">
        <v>2.8873719055387492</v>
      </c>
      <c r="D245" s="23">
        <v>5935</v>
      </c>
      <c r="E245" s="22">
        <v>3.9758568021651168</v>
      </c>
      <c r="F245" s="38">
        <v>62.781130005485466</v>
      </c>
      <c r="G245" s="11"/>
    </row>
    <row r="246" spans="1:7">
      <c r="A246" s="1" t="s">
        <v>223</v>
      </c>
      <c r="B246" s="24">
        <v>261</v>
      </c>
      <c r="C246" s="25">
        <v>0.20669338106023408</v>
      </c>
      <c r="D246" s="24">
        <v>484</v>
      </c>
      <c r="E246" s="25">
        <v>0.32423162464160343</v>
      </c>
      <c r="F246" s="25">
        <v>85.440613026819932</v>
      </c>
      <c r="G246" s="11"/>
    </row>
    <row r="247" spans="1:7">
      <c r="A247" s="1" t="s">
        <v>224</v>
      </c>
      <c r="B247" s="24">
        <v>67</v>
      </c>
      <c r="C247" s="25">
        <v>5.3059220425424075E-2</v>
      </c>
      <c r="D247" s="24">
        <v>256</v>
      </c>
      <c r="E247" s="25">
        <v>0.17149441303357538</v>
      </c>
      <c r="F247" s="25">
        <v>282.08955223880594</v>
      </c>
      <c r="G247" s="11"/>
    </row>
    <row r="248" spans="1:7">
      <c r="A248" s="1" t="s">
        <v>225</v>
      </c>
      <c r="B248" s="24">
        <v>179</v>
      </c>
      <c r="C248" s="25">
        <v>0.14175523068881954</v>
      </c>
      <c r="D248" s="24">
        <v>396</v>
      </c>
      <c r="E248" s="25">
        <v>0.26528042016131193</v>
      </c>
      <c r="F248" s="25">
        <v>121.22905027932961</v>
      </c>
      <c r="G248" s="11"/>
    </row>
    <row r="249" spans="1:7">
      <c r="A249" s="1" t="s">
        <v>226</v>
      </c>
      <c r="B249" s="24">
        <v>0</v>
      </c>
      <c r="C249" s="25">
        <v>0</v>
      </c>
      <c r="D249" s="24">
        <v>230</v>
      </c>
      <c r="E249" s="25">
        <v>0.15407701170985288</v>
      </c>
      <c r="F249" s="25" t="s">
        <v>251</v>
      </c>
      <c r="G249" s="11"/>
    </row>
    <row r="250" spans="1:7">
      <c r="A250" s="1" t="s">
        <v>227</v>
      </c>
      <c r="B250" s="24">
        <v>248</v>
      </c>
      <c r="C250" s="25">
        <v>0.19639830844037567</v>
      </c>
      <c r="D250" s="24">
        <v>718</v>
      </c>
      <c r="E250" s="25">
        <v>0.48098823655510597</v>
      </c>
      <c r="F250" s="25">
        <v>189.51612903225805</v>
      </c>
      <c r="G250" s="11"/>
    </row>
    <row r="251" spans="1:7">
      <c r="A251" s="1" t="s">
        <v>228</v>
      </c>
      <c r="B251" s="24">
        <v>419</v>
      </c>
      <c r="C251" s="25">
        <v>0.33181810982466697</v>
      </c>
      <c r="D251" s="24">
        <v>503</v>
      </c>
      <c r="E251" s="25">
        <v>0.33695972560893916</v>
      </c>
      <c r="F251" s="25">
        <v>20.04773269689737</v>
      </c>
      <c r="G251" s="11"/>
    </row>
    <row r="252" spans="1:7">
      <c r="A252" s="1" t="s">
        <v>229</v>
      </c>
      <c r="B252" s="24">
        <v>189</v>
      </c>
      <c r="C252" s="25">
        <v>0.14967451731947987</v>
      </c>
      <c r="D252" s="24">
        <v>265</v>
      </c>
      <c r="E252" s="25">
        <v>0.17752351349178702</v>
      </c>
      <c r="F252" s="25">
        <v>40.211640211640209</v>
      </c>
      <c r="G252" s="11"/>
    </row>
    <row r="253" spans="1:7">
      <c r="A253" s="1" t="s">
        <v>230</v>
      </c>
      <c r="B253" s="24">
        <v>813</v>
      </c>
      <c r="C253" s="25">
        <v>0.64383800307268324</v>
      </c>
      <c r="D253" s="24">
        <v>1530</v>
      </c>
      <c r="E253" s="25">
        <v>1.0249470778959779</v>
      </c>
      <c r="F253" s="25">
        <v>88.191881918819192</v>
      </c>
      <c r="G253" s="11"/>
    </row>
    <row r="254" spans="1:7">
      <c r="A254" s="1" t="s">
        <v>231</v>
      </c>
      <c r="B254" s="24">
        <v>0</v>
      </c>
      <c r="C254" s="25">
        <v>0</v>
      </c>
      <c r="D254" s="24">
        <v>354</v>
      </c>
      <c r="E254" s="25">
        <v>0.23714461802299097</v>
      </c>
      <c r="F254" s="25" t="s">
        <v>251</v>
      </c>
      <c r="G254" s="11"/>
    </row>
    <row r="255" spans="1:7">
      <c r="A255" s="1" t="s">
        <v>232</v>
      </c>
      <c r="B255" s="24">
        <v>262</v>
      </c>
      <c r="C255" s="25">
        <v>0.20748530972330015</v>
      </c>
      <c r="D255" s="24">
        <v>237</v>
      </c>
      <c r="E255" s="25">
        <v>0.15876631206623973</v>
      </c>
      <c r="F255" s="25">
        <v>-9.5419847328244263</v>
      </c>
      <c r="G255" s="11"/>
    </row>
    <row r="256" spans="1:7">
      <c r="A256" s="1" t="s">
        <v>233</v>
      </c>
      <c r="B256" s="24">
        <v>0</v>
      </c>
      <c r="C256" s="25">
        <v>0</v>
      </c>
      <c r="D256" s="24">
        <v>190</v>
      </c>
      <c r="E256" s="25">
        <v>0.12728100967335673</v>
      </c>
      <c r="F256" s="25" t="s">
        <v>251</v>
      </c>
      <c r="G256" s="11"/>
    </row>
    <row r="257" spans="1:7">
      <c r="A257" s="5" t="s">
        <v>234</v>
      </c>
      <c r="B257" s="26">
        <v>1208</v>
      </c>
      <c r="C257" s="27">
        <v>0.9566498249837655</v>
      </c>
      <c r="D257" s="28">
        <v>772</v>
      </c>
      <c r="E257" s="27">
        <v>0.51716283930437579</v>
      </c>
      <c r="F257" s="27">
        <v>-36.092715231788077</v>
      </c>
      <c r="G257" s="11"/>
    </row>
    <row r="258" spans="1:7">
      <c r="A258" s="63" t="s">
        <v>263</v>
      </c>
      <c r="B258" s="24"/>
      <c r="C258" s="25"/>
      <c r="D258" s="24"/>
      <c r="E258" s="25"/>
      <c r="F258" s="25"/>
      <c r="G258" s="11"/>
    </row>
    <row r="259" spans="1:7">
      <c r="A259" s="7" t="s">
        <v>394</v>
      </c>
    </row>
  </sheetData>
  <mergeCells count="7">
    <mergeCell ref="A2:F2"/>
    <mergeCell ref="F4:F5"/>
    <mergeCell ref="A4:A5"/>
    <mergeCell ref="B4:B5"/>
    <mergeCell ref="C4:C5"/>
    <mergeCell ref="D4:D5"/>
    <mergeCell ref="E4:E5"/>
  </mergeCells>
  <phoneticPr fontId="0" type="noConversion"/>
  <pageMargins left="0.98425196850393704" right="0.51181102362204722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C10:G21"/>
  <sheetViews>
    <sheetView workbookViewId="0">
      <selection activeCell="G24" sqref="G24"/>
    </sheetView>
  </sheetViews>
  <sheetFormatPr defaultRowHeight="15"/>
  <sheetData>
    <row r="10" spans="3:7">
      <c r="C10" s="289" t="s">
        <v>331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honeticPr fontId="3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workbookViewId="0">
      <pane ySplit="5" topLeftCell="A6" activePane="bottomLeft" state="frozen"/>
      <selection activeCell="J19" sqref="J19"/>
      <selection pane="bottomLeft" sqref="A1:E1048576"/>
    </sheetView>
  </sheetViews>
  <sheetFormatPr defaultRowHeight="15"/>
  <cols>
    <col min="1" max="1" width="28.85546875" customWidth="1"/>
    <col min="2" max="2" width="12" customWidth="1"/>
    <col min="3" max="3" width="11.140625" customWidth="1"/>
    <col min="4" max="4" width="12" customWidth="1"/>
    <col min="5" max="5" width="11.140625" customWidth="1"/>
  </cols>
  <sheetData>
    <row r="1" spans="1:7" ht="9" customHeight="1"/>
    <row r="2" spans="1:7" ht="27.75" customHeight="1">
      <c r="A2" s="291" t="s">
        <v>327</v>
      </c>
      <c r="B2" s="291"/>
      <c r="C2" s="291"/>
      <c r="D2" s="291"/>
      <c r="E2" s="291"/>
    </row>
    <row r="3" spans="1:7" ht="9.75" customHeight="1"/>
    <row r="4" spans="1:7" ht="15" customHeight="1">
      <c r="A4" s="292" t="s">
        <v>0</v>
      </c>
      <c r="B4" s="313" t="s">
        <v>325</v>
      </c>
      <c r="C4" s="296" t="s">
        <v>318</v>
      </c>
      <c r="D4" s="313" t="s">
        <v>326</v>
      </c>
      <c r="E4" s="325" t="s">
        <v>318</v>
      </c>
      <c r="F4" s="21"/>
    </row>
    <row r="5" spans="1:7" ht="35.25" customHeight="1">
      <c r="A5" s="293"/>
      <c r="B5" s="314"/>
      <c r="C5" s="297"/>
      <c r="D5" s="314"/>
      <c r="E5" s="326"/>
      <c r="F5" s="21"/>
    </row>
    <row r="6" spans="1:7" ht="20.25" customHeight="1">
      <c r="A6" s="29" t="s">
        <v>235</v>
      </c>
      <c r="B6" s="37">
        <v>2622</v>
      </c>
      <c r="C6" s="39">
        <v>100</v>
      </c>
      <c r="D6" s="37">
        <v>155</v>
      </c>
      <c r="E6" s="39">
        <v>100</v>
      </c>
      <c r="F6" s="11"/>
    </row>
    <row r="7" spans="1:7">
      <c r="A7" s="10"/>
      <c r="B7" s="37"/>
      <c r="C7" s="38"/>
      <c r="D7" s="37"/>
      <c r="E7" s="38"/>
      <c r="F7" s="11"/>
    </row>
    <row r="8" spans="1:7" ht="25.5">
      <c r="A8" s="12" t="s">
        <v>1</v>
      </c>
      <c r="B8" s="23">
        <v>697</v>
      </c>
      <c r="C8" s="22">
        <v>26.582761250953467</v>
      </c>
      <c r="D8" s="23">
        <v>47</v>
      </c>
      <c r="E8" s="22">
        <v>30.322580645161288</v>
      </c>
      <c r="F8" s="11"/>
    </row>
    <row r="9" spans="1:7">
      <c r="A9" s="1" t="s">
        <v>2</v>
      </c>
      <c r="B9" s="24">
        <v>13</v>
      </c>
      <c r="C9" s="25">
        <v>0.49580472921434016</v>
      </c>
      <c r="D9" s="24">
        <v>1</v>
      </c>
      <c r="E9" s="25">
        <v>0.64516129032258063</v>
      </c>
      <c r="F9" s="11"/>
    </row>
    <row r="10" spans="1:7">
      <c r="A10" s="1" t="s">
        <v>3</v>
      </c>
      <c r="B10" s="24">
        <v>38</v>
      </c>
      <c r="C10" s="25">
        <v>1.4492753623188406</v>
      </c>
      <c r="D10" s="24">
        <v>2</v>
      </c>
      <c r="E10" s="25">
        <v>1.2903225806451613</v>
      </c>
      <c r="F10" s="11"/>
    </row>
    <row r="11" spans="1:7">
      <c r="A11" s="1" t="s">
        <v>4</v>
      </c>
      <c r="B11" s="24">
        <v>12</v>
      </c>
      <c r="C11" s="25">
        <v>0.45766590389016021</v>
      </c>
      <c r="D11" s="24">
        <v>1</v>
      </c>
      <c r="E11" s="25">
        <v>0.64516129032258063</v>
      </c>
      <c r="F11" s="11"/>
    </row>
    <row r="12" spans="1:7">
      <c r="A12" s="1" t="s">
        <v>5</v>
      </c>
      <c r="B12" s="24">
        <v>37</v>
      </c>
      <c r="C12" s="25">
        <v>1.4111365369946605</v>
      </c>
      <c r="D12" s="24">
        <v>2</v>
      </c>
      <c r="E12" s="25">
        <v>1.2903225806451613</v>
      </c>
      <c r="F12" s="11"/>
    </row>
    <row r="13" spans="1:7">
      <c r="A13" s="1" t="s">
        <v>6</v>
      </c>
      <c r="B13" s="24">
        <v>13</v>
      </c>
      <c r="C13" s="25">
        <v>0.49580472921434016</v>
      </c>
      <c r="D13" s="24">
        <v>0</v>
      </c>
      <c r="E13" s="25">
        <v>0</v>
      </c>
      <c r="F13" s="11"/>
    </row>
    <row r="14" spans="1:7">
      <c r="A14" s="1" t="s">
        <v>7</v>
      </c>
      <c r="B14" s="24">
        <v>6</v>
      </c>
      <c r="C14" s="25">
        <v>0.2288329519450801</v>
      </c>
      <c r="D14" s="24">
        <v>0</v>
      </c>
      <c r="E14" s="25">
        <v>0</v>
      </c>
      <c r="F14" s="11"/>
    </row>
    <row r="15" spans="1:7">
      <c r="A15" s="1" t="s">
        <v>8</v>
      </c>
      <c r="B15" s="24">
        <v>446</v>
      </c>
      <c r="C15" s="25">
        <v>17.009916094584288</v>
      </c>
      <c r="D15" s="24">
        <v>37</v>
      </c>
      <c r="E15" s="25">
        <v>23.870967741935484</v>
      </c>
      <c r="F15" s="11"/>
      <c r="G15" s="36"/>
    </row>
    <row r="16" spans="1:7">
      <c r="A16" s="1" t="s">
        <v>9</v>
      </c>
      <c r="B16" s="24">
        <v>10</v>
      </c>
      <c r="C16" s="25">
        <v>0.38138825324180015</v>
      </c>
      <c r="D16" s="24">
        <v>0</v>
      </c>
      <c r="E16" s="25">
        <v>0</v>
      </c>
      <c r="F16" s="11"/>
      <c r="G16" s="36"/>
    </row>
    <row r="17" spans="1:7">
      <c r="A17" s="1" t="s">
        <v>10</v>
      </c>
      <c r="B17" s="24">
        <v>17</v>
      </c>
      <c r="C17" s="25">
        <v>0.64836003051106028</v>
      </c>
      <c r="D17" s="24">
        <v>1</v>
      </c>
      <c r="E17" s="25">
        <v>0.64516129032258063</v>
      </c>
      <c r="F17" s="11"/>
      <c r="G17" s="36"/>
    </row>
    <row r="18" spans="1:7">
      <c r="A18" s="1" t="s">
        <v>11</v>
      </c>
      <c r="B18" s="24">
        <v>6</v>
      </c>
      <c r="C18" s="25">
        <v>0.2288329519450801</v>
      </c>
      <c r="D18" s="24">
        <v>0</v>
      </c>
      <c r="E18" s="25">
        <v>0</v>
      </c>
      <c r="F18" s="11"/>
      <c r="G18" s="36"/>
    </row>
    <row r="19" spans="1:7">
      <c r="A19" s="1" t="s">
        <v>12</v>
      </c>
      <c r="B19" s="24">
        <v>3</v>
      </c>
      <c r="C19" s="25">
        <v>0.11441647597254005</v>
      </c>
      <c r="D19" s="24">
        <v>0</v>
      </c>
      <c r="E19" s="25">
        <v>0</v>
      </c>
      <c r="F19" s="11"/>
    </row>
    <row r="20" spans="1:7">
      <c r="A20" s="1" t="s">
        <v>13</v>
      </c>
      <c r="B20" s="24">
        <v>60</v>
      </c>
      <c r="C20" s="25">
        <v>2.2883295194508007</v>
      </c>
      <c r="D20" s="24">
        <v>2</v>
      </c>
      <c r="E20" s="25">
        <v>1.2903225806451613</v>
      </c>
      <c r="F20" s="11"/>
    </row>
    <row r="21" spans="1:7">
      <c r="A21" s="1" t="s">
        <v>14</v>
      </c>
      <c r="B21" s="24">
        <v>33</v>
      </c>
      <c r="C21" s="25">
        <v>1.2585812356979404</v>
      </c>
      <c r="D21" s="24">
        <v>1</v>
      </c>
      <c r="E21" s="25">
        <v>0.64516129032258063</v>
      </c>
      <c r="F21" s="11"/>
    </row>
    <row r="22" spans="1:7">
      <c r="A22" s="1" t="s">
        <v>15</v>
      </c>
      <c r="B22" s="24">
        <v>3</v>
      </c>
      <c r="C22" s="25">
        <v>0.11441647597254005</v>
      </c>
      <c r="D22" s="24">
        <v>0</v>
      </c>
      <c r="E22" s="25">
        <v>0</v>
      </c>
      <c r="F22" s="11"/>
    </row>
    <row r="23" spans="1:7">
      <c r="A23" s="1"/>
      <c r="B23" s="24"/>
      <c r="C23" s="25"/>
      <c r="D23" s="24"/>
      <c r="E23" s="25"/>
      <c r="F23" s="11"/>
    </row>
    <row r="24" spans="1:7" ht="27.75" customHeight="1">
      <c r="A24" s="12" t="s">
        <v>16</v>
      </c>
      <c r="B24" s="23">
        <v>224</v>
      </c>
      <c r="C24" s="22">
        <v>8.5430968726163243</v>
      </c>
      <c r="D24" s="23">
        <v>11</v>
      </c>
      <c r="E24" s="22">
        <v>7.096774193548387</v>
      </c>
      <c r="F24" s="11"/>
    </row>
    <row r="25" spans="1:7">
      <c r="A25" s="1" t="s">
        <v>17</v>
      </c>
      <c r="B25" s="24">
        <v>8</v>
      </c>
      <c r="C25" s="25">
        <v>0.30511060259344014</v>
      </c>
      <c r="D25" s="24">
        <v>0</v>
      </c>
      <c r="E25" s="25">
        <v>0</v>
      </c>
      <c r="F25" s="11"/>
      <c r="G25" s="32"/>
    </row>
    <row r="26" spans="1:7">
      <c r="A26" s="1" t="s">
        <v>18</v>
      </c>
      <c r="B26" s="24">
        <v>12</v>
      </c>
      <c r="C26" s="25">
        <v>0.45766590389016021</v>
      </c>
      <c r="D26" s="24">
        <v>0</v>
      </c>
      <c r="E26" s="25">
        <v>0</v>
      </c>
      <c r="F26" s="11"/>
      <c r="G26" s="32"/>
    </row>
    <row r="27" spans="1:7">
      <c r="A27" s="1" t="s">
        <v>19</v>
      </c>
      <c r="B27" s="24">
        <v>12</v>
      </c>
      <c r="C27" s="25">
        <v>0.45766590389016021</v>
      </c>
      <c r="D27" s="24">
        <v>1</v>
      </c>
      <c r="E27" s="25">
        <v>0.64516129032258063</v>
      </c>
      <c r="F27" s="11"/>
      <c r="G27" s="32"/>
    </row>
    <row r="28" spans="1:7">
      <c r="A28" s="1" t="s">
        <v>20</v>
      </c>
      <c r="B28" s="24">
        <v>16</v>
      </c>
      <c r="C28" s="25">
        <v>0.61022120518688028</v>
      </c>
      <c r="D28" s="24">
        <v>1</v>
      </c>
      <c r="E28" s="25">
        <v>0.64516129032258063</v>
      </c>
      <c r="F28" s="11"/>
      <c r="G28" s="32"/>
    </row>
    <row r="29" spans="1:7">
      <c r="A29" s="1" t="s">
        <v>21</v>
      </c>
      <c r="B29" s="24">
        <v>16</v>
      </c>
      <c r="C29" s="25">
        <v>0.61022120518688028</v>
      </c>
      <c r="D29" s="24">
        <v>1</v>
      </c>
      <c r="E29" s="25">
        <v>0.64516129032258063</v>
      </c>
      <c r="F29" s="11"/>
      <c r="G29" s="32"/>
    </row>
    <row r="30" spans="1:7">
      <c r="A30" s="1" t="s">
        <v>22</v>
      </c>
      <c r="B30" s="24">
        <v>4</v>
      </c>
      <c r="C30" s="25">
        <v>0.15255530129672007</v>
      </c>
      <c r="D30" s="24">
        <v>0</v>
      </c>
      <c r="E30" s="25">
        <v>0</v>
      </c>
      <c r="F30" s="11"/>
    </row>
    <row r="31" spans="1:7">
      <c r="A31" s="1" t="s">
        <v>23</v>
      </c>
      <c r="B31" s="24">
        <v>9</v>
      </c>
      <c r="C31" s="25">
        <v>0.34324942791762014</v>
      </c>
      <c r="D31" s="24">
        <v>1</v>
      </c>
      <c r="E31" s="25">
        <v>0.64516129032258063</v>
      </c>
      <c r="F31" s="11"/>
    </row>
    <row r="32" spans="1:7">
      <c r="A32" s="1" t="s">
        <v>24</v>
      </c>
      <c r="B32" s="24">
        <v>4</v>
      </c>
      <c r="C32" s="25">
        <v>0.15255530129672007</v>
      </c>
      <c r="D32" s="24">
        <v>0</v>
      </c>
      <c r="E32" s="25">
        <v>0</v>
      </c>
      <c r="F32" s="11"/>
    </row>
    <row r="33" spans="1:6">
      <c r="A33" s="1" t="s">
        <v>25</v>
      </c>
      <c r="B33" s="24">
        <v>7</v>
      </c>
      <c r="C33" s="25">
        <v>0.26697177726926014</v>
      </c>
      <c r="D33" s="24">
        <v>0</v>
      </c>
      <c r="E33" s="25">
        <v>0</v>
      </c>
      <c r="F33" s="11"/>
    </row>
    <row r="34" spans="1:6">
      <c r="A34" s="1" t="s">
        <v>26</v>
      </c>
      <c r="B34" s="24">
        <v>3</v>
      </c>
      <c r="C34" s="25">
        <v>0.11441647597254005</v>
      </c>
      <c r="D34" s="24">
        <v>0</v>
      </c>
      <c r="E34" s="25">
        <v>0</v>
      </c>
      <c r="F34" s="11"/>
    </row>
    <row r="35" spans="1:6">
      <c r="A35" s="1" t="s">
        <v>27</v>
      </c>
      <c r="B35" s="24">
        <v>5</v>
      </c>
      <c r="C35" s="25">
        <v>0.19069412662090007</v>
      </c>
      <c r="D35" s="24">
        <v>0</v>
      </c>
      <c r="E35" s="25">
        <v>0</v>
      </c>
      <c r="F35" s="11"/>
    </row>
    <row r="36" spans="1:6">
      <c r="A36" s="1" t="s">
        <v>28</v>
      </c>
      <c r="B36" s="24">
        <v>6</v>
      </c>
      <c r="C36" s="25">
        <v>0.2288329519450801</v>
      </c>
      <c r="D36" s="24">
        <v>1</v>
      </c>
      <c r="E36" s="25">
        <v>0.64516129032258063</v>
      </c>
      <c r="F36" s="11"/>
    </row>
    <row r="37" spans="1:6">
      <c r="A37" s="1" t="s">
        <v>29</v>
      </c>
      <c r="B37" s="24">
        <v>3</v>
      </c>
      <c r="C37" s="25">
        <v>0.11441647597254005</v>
      </c>
      <c r="D37" s="24">
        <v>0</v>
      </c>
      <c r="E37" s="25">
        <v>0</v>
      </c>
      <c r="F37" s="11"/>
    </row>
    <row r="38" spans="1:6">
      <c r="A38" s="1" t="s">
        <v>30</v>
      </c>
      <c r="B38" s="24">
        <v>58</v>
      </c>
      <c r="C38" s="25">
        <v>2.2120518688024409</v>
      </c>
      <c r="D38" s="24">
        <v>4</v>
      </c>
      <c r="E38" s="25">
        <v>2.5806451612903225</v>
      </c>
      <c r="F38" s="11"/>
    </row>
    <row r="39" spans="1:6">
      <c r="A39" s="1" t="s">
        <v>31</v>
      </c>
      <c r="B39" s="24">
        <v>3</v>
      </c>
      <c r="C39" s="25">
        <v>0.11441647597254005</v>
      </c>
      <c r="D39" s="24">
        <v>0</v>
      </c>
      <c r="E39" s="25">
        <v>0</v>
      </c>
      <c r="F39" s="11"/>
    </row>
    <row r="40" spans="1:6">
      <c r="A40" s="1" t="s">
        <v>32</v>
      </c>
      <c r="B40" s="24">
        <v>8</v>
      </c>
      <c r="C40" s="25">
        <v>0.30511060259344014</v>
      </c>
      <c r="D40" s="24">
        <v>0</v>
      </c>
      <c r="E40" s="25">
        <v>0</v>
      </c>
      <c r="F40" s="11"/>
    </row>
    <row r="41" spans="1:6">
      <c r="A41" s="1" t="s">
        <v>33</v>
      </c>
      <c r="B41" s="24">
        <v>4</v>
      </c>
      <c r="C41" s="25">
        <v>0.15255530129672007</v>
      </c>
      <c r="D41" s="24">
        <v>0</v>
      </c>
      <c r="E41" s="25">
        <v>0</v>
      </c>
      <c r="F41" s="11"/>
    </row>
    <row r="42" spans="1:6">
      <c r="A42" s="1" t="s">
        <v>34</v>
      </c>
      <c r="B42" s="24">
        <v>4</v>
      </c>
      <c r="C42" s="25">
        <v>0.15255530129672007</v>
      </c>
      <c r="D42" s="24">
        <v>0</v>
      </c>
      <c r="E42" s="25">
        <v>0</v>
      </c>
      <c r="F42" s="11"/>
    </row>
    <row r="43" spans="1:6">
      <c r="A43" s="1" t="s">
        <v>35</v>
      </c>
      <c r="B43" s="24">
        <v>6</v>
      </c>
      <c r="C43" s="25">
        <v>0.2288329519450801</v>
      </c>
      <c r="D43" s="24">
        <v>0</v>
      </c>
      <c r="E43" s="25">
        <v>0</v>
      </c>
      <c r="F43" s="11"/>
    </row>
    <row r="44" spans="1:6">
      <c r="A44" s="1" t="s">
        <v>36</v>
      </c>
      <c r="B44" s="24">
        <v>4</v>
      </c>
      <c r="C44" s="25">
        <v>0.15255530129672007</v>
      </c>
      <c r="D44" s="24">
        <v>0</v>
      </c>
      <c r="E44" s="25">
        <v>0</v>
      </c>
      <c r="F44" s="11"/>
    </row>
    <row r="45" spans="1:6">
      <c r="A45" s="1" t="s">
        <v>37</v>
      </c>
      <c r="B45" s="24">
        <v>4</v>
      </c>
      <c r="C45" s="25">
        <v>0.15255530129672007</v>
      </c>
      <c r="D45" s="24">
        <v>0</v>
      </c>
      <c r="E45" s="25">
        <v>0</v>
      </c>
      <c r="F45" s="11"/>
    </row>
    <row r="46" spans="1:6">
      <c r="A46" s="1" t="s">
        <v>38</v>
      </c>
      <c r="B46" s="24">
        <v>4</v>
      </c>
      <c r="C46" s="25">
        <v>0.15255530129672007</v>
      </c>
      <c r="D46" s="24">
        <v>1</v>
      </c>
      <c r="E46" s="25">
        <v>0.64516129032258063</v>
      </c>
      <c r="F46" s="11"/>
    </row>
    <row r="47" spans="1:6">
      <c r="A47" s="1" t="s">
        <v>39</v>
      </c>
      <c r="B47" s="24">
        <v>4</v>
      </c>
      <c r="C47" s="25">
        <v>0.15255530129672007</v>
      </c>
      <c r="D47" s="24">
        <v>0</v>
      </c>
      <c r="E47" s="25">
        <v>0</v>
      </c>
      <c r="F47" s="11"/>
    </row>
    <row r="48" spans="1:6">
      <c r="A48" s="1" t="s">
        <v>40</v>
      </c>
      <c r="B48" s="24">
        <v>20</v>
      </c>
      <c r="C48" s="25">
        <v>0.76277650648360029</v>
      </c>
      <c r="D48" s="24">
        <v>1</v>
      </c>
      <c r="E48" s="25">
        <v>0.64516129032258063</v>
      </c>
      <c r="F48" s="11"/>
    </row>
    <row r="49" spans="1:7">
      <c r="A49" s="1"/>
      <c r="B49" s="24"/>
      <c r="C49" s="25"/>
      <c r="D49" s="24"/>
      <c r="E49" s="25"/>
      <c r="F49" s="11"/>
    </row>
    <row r="50" spans="1:7" ht="26.25" customHeight="1">
      <c r="A50" s="12" t="s">
        <v>41</v>
      </c>
      <c r="B50" s="23">
        <v>548</v>
      </c>
      <c r="C50" s="22">
        <v>20.900076277650648</v>
      </c>
      <c r="D50" s="23">
        <v>28</v>
      </c>
      <c r="E50" s="22">
        <v>18.064516129032256</v>
      </c>
      <c r="F50" s="11"/>
    </row>
    <row r="51" spans="1:7">
      <c r="A51" s="2" t="s">
        <v>42</v>
      </c>
      <c r="B51" s="24">
        <v>17</v>
      </c>
      <c r="C51" s="25">
        <v>0.64836003051106028</v>
      </c>
      <c r="D51" s="24">
        <v>1</v>
      </c>
      <c r="E51" s="25">
        <v>0.64516129032258063</v>
      </c>
      <c r="F51" s="11"/>
    </row>
    <row r="52" spans="1:7">
      <c r="A52" s="2" t="s">
        <v>43</v>
      </c>
      <c r="B52" s="24">
        <v>14</v>
      </c>
      <c r="C52" s="25">
        <v>0.53394355453852027</v>
      </c>
      <c r="D52" s="24">
        <v>1</v>
      </c>
      <c r="E52" s="25">
        <v>0.64516129032258063</v>
      </c>
      <c r="F52" s="11"/>
    </row>
    <row r="53" spans="1:7">
      <c r="A53" s="2" t="s">
        <v>44</v>
      </c>
      <c r="B53" s="24">
        <v>4</v>
      </c>
      <c r="C53" s="25">
        <v>0.15255530129672007</v>
      </c>
      <c r="D53" s="24">
        <v>0</v>
      </c>
      <c r="E53" s="25">
        <v>0</v>
      </c>
      <c r="F53" s="11"/>
    </row>
    <row r="54" spans="1:7">
      <c r="A54" s="2" t="s">
        <v>45</v>
      </c>
      <c r="B54" s="24">
        <v>1</v>
      </c>
      <c r="C54" s="25">
        <v>3.8138825324180017E-2</v>
      </c>
      <c r="D54" s="24">
        <v>0</v>
      </c>
      <c r="E54" s="25">
        <v>0</v>
      </c>
      <c r="F54" s="11"/>
    </row>
    <row r="55" spans="1:7">
      <c r="A55" s="2" t="s">
        <v>46</v>
      </c>
      <c r="B55" s="24">
        <v>5</v>
      </c>
      <c r="C55" s="25">
        <v>0.19069412662090007</v>
      </c>
      <c r="D55" s="24">
        <v>1</v>
      </c>
      <c r="E55" s="25">
        <v>0.64516129032258063</v>
      </c>
      <c r="F55" s="11"/>
    </row>
    <row r="56" spans="1:7">
      <c r="A56" s="2" t="s">
        <v>47</v>
      </c>
      <c r="B56" s="24">
        <v>11</v>
      </c>
      <c r="C56" s="25">
        <v>0.4195270785659802</v>
      </c>
      <c r="D56" s="24">
        <v>1</v>
      </c>
      <c r="E56" s="25">
        <v>0.64516129032258063</v>
      </c>
      <c r="F56" s="11"/>
    </row>
    <row r="57" spans="1:7">
      <c r="A57" s="2" t="s">
        <v>48</v>
      </c>
      <c r="B57" s="24">
        <v>5</v>
      </c>
      <c r="C57" s="25">
        <v>0.19069412662090007</v>
      </c>
      <c r="D57" s="24">
        <v>0</v>
      </c>
      <c r="E57" s="25">
        <v>0</v>
      </c>
      <c r="F57" s="11"/>
    </row>
    <row r="58" spans="1:7">
      <c r="A58" s="2" t="s">
        <v>49</v>
      </c>
      <c r="B58" s="24">
        <v>10</v>
      </c>
      <c r="C58" s="25">
        <v>0.38138825324180015</v>
      </c>
      <c r="D58" s="24">
        <v>0</v>
      </c>
      <c r="E58" s="25">
        <v>0</v>
      </c>
      <c r="F58" s="11"/>
    </row>
    <row r="59" spans="1:7">
      <c r="A59" s="2" t="s">
        <v>50</v>
      </c>
      <c r="B59" s="24">
        <v>4</v>
      </c>
      <c r="C59" s="25">
        <v>0.15255530129672007</v>
      </c>
      <c r="D59" s="24">
        <v>0</v>
      </c>
      <c r="E59" s="25">
        <v>0</v>
      </c>
      <c r="F59" s="11"/>
    </row>
    <row r="60" spans="1:7">
      <c r="A60" s="2" t="s">
        <v>51</v>
      </c>
      <c r="B60" s="24">
        <v>10</v>
      </c>
      <c r="C60" s="25">
        <v>0.38138825324180015</v>
      </c>
      <c r="D60" s="24">
        <v>1</v>
      </c>
      <c r="E60" s="25">
        <v>0.64516129032258063</v>
      </c>
      <c r="F60" s="11"/>
    </row>
    <row r="61" spans="1:7">
      <c r="A61" s="2" t="s">
        <v>52</v>
      </c>
      <c r="B61" s="24">
        <v>5</v>
      </c>
      <c r="C61" s="25">
        <v>0.19069412662090007</v>
      </c>
      <c r="D61" s="24">
        <v>0</v>
      </c>
      <c r="E61" s="25">
        <v>0</v>
      </c>
      <c r="F61" s="11"/>
    </row>
    <row r="62" spans="1:7">
      <c r="A62" s="2" t="s">
        <v>53</v>
      </c>
      <c r="B62" s="24">
        <v>6</v>
      </c>
      <c r="C62" s="25">
        <v>0.2288329519450801</v>
      </c>
      <c r="D62" s="24">
        <v>0</v>
      </c>
      <c r="E62" s="25">
        <v>0</v>
      </c>
      <c r="F62" s="11"/>
    </row>
    <row r="63" spans="1:7">
      <c r="A63" s="2" t="s">
        <v>54</v>
      </c>
      <c r="B63" s="24">
        <v>12</v>
      </c>
      <c r="C63" s="25">
        <v>0.45766590389016021</v>
      </c>
      <c r="D63" s="24">
        <v>1</v>
      </c>
      <c r="E63" s="25">
        <v>0.64516129032258063</v>
      </c>
      <c r="F63" s="11"/>
      <c r="G63" s="32"/>
    </row>
    <row r="64" spans="1:7">
      <c r="A64" s="2" t="s">
        <v>55</v>
      </c>
      <c r="B64" s="24">
        <v>3</v>
      </c>
      <c r="C64" s="25">
        <v>0.11441647597254005</v>
      </c>
      <c r="D64" s="24">
        <v>0</v>
      </c>
      <c r="E64" s="25">
        <v>0</v>
      </c>
      <c r="F64" s="11"/>
      <c r="G64" s="32"/>
    </row>
    <row r="65" spans="1:7">
      <c r="A65" s="2" t="s">
        <v>56</v>
      </c>
      <c r="B65" s="24">
        <v>231</v>
      </c>
      <c r="C65" s="25">
        <v>8.8100686498855829</v>
      </c>
      <c r="D65" s="24">
        <v>12</v>
      </c>
      <c r="E65" s="25">
        <v>7.741935483870968</v>
      </c>
      <c r="F65" s="11"/>
      <c r="G65" s="32"/>
    </row>
    <row r="66" spans="1:7">
      <c r="A66" s="2" t="s">
        <v>57</v>
      </c>
      <c r="B66" s="24">
        <v>3</v>
      </c>
      <c r="C66" s="25">
        <v>0.11441647597254005</v>
      </c>
      <c r="D66" s="24">
        <v>0</v>
      </c>
      <c r="E66" s="25">
        <v>0</v>
      </c>
      <c r="F66" s="11"/>
      <c r="G66" s="32"/>
    </row>
    <row r="67" spans="1:7">
      <c r="A67" s="2" t="s">
        <v>58</v>
      </c>
      <c r="B67" s="24">
        <v>26</v>
      </c>
      <c r="C67" s="25">
        <v>0.99160945842868031</v>
      </c>
      <c r="D67" s="24">
        <v>2</v>
      </c>
      <c r="E67" s="25">
        <v>1.2903225806451613</v>
      </c>
      <c r="F67" s="11"/>
      <c r="G67" s="32"/>
    </row>
    <row r="68" spans="1:7">
      <c r="A68" s="2" t="s">
        <v>59</v>
      </c>
      <c r="B68" s="24">
        <v>8</v>
      </c>
      <c r="C68" s="25">
        <v>0.30511060259344014</v>
      </c>
      <c r="D68" s="24">
        <v>0</v>
      </c>
      <c r="E68" s="25">
        <v>0</v>
      </c>
      <c r="F68" s="11"/>
      <c r="G68" s="32"/>
    </row>
    <row r="69" spans="1:7">
      <c r="A69" s="2" t="s">
        <v>60</v>
      </c>
      <c r="B69" s="24">
        <v>6</v>
      </c>
      <c r="C69" s="25">
        <v>0.2288329519450801</v>
      </c>
      <c r="D69" s="24">
        <v>0</v>
      </c>
      <c r="E69" s="25">
        <v>0</v>
      </c>
      <c r="F69" s="11"/>
      <c r="G69" s="32"/>
    </row>
    <row r="70" spans="1:7">
      <c r="A70" s="2" t="s">
        <v>61</v>
      </c>
      <c r="B70" s="24">
        <v>13</v>
      </c>
      <c r="C70" s="25">
        <v>0.49580472921434016</v>
      </c>
      <c r="D70" s="24">
        <v>1</v>
      </c>
      <c r="E70" s="25">
        <v>0.64516129032258063</v>
      </c>
      <c r="F70" s="11"/>
      <c r="G70" s="32"/>
    </row>
    <row r="71" spans="1:7">
      <c r="A71" s="2" t="s">
        <v>62</v>
      </c>
      <c r="B71" s="24">
        <v>13</v>
      </c>
      <c r="C71" s="25">
        <v>0.49580472921434016</v>
      </c>
      <c r="D71" s="24">
        <v>1</v>
      </c>
      <c r="E71" s="25">
        <v>0.64516129032258063</v>
      </c>
      <c r="F71" s="11"/>
      <c r="G71" s="32"/>
    </row>
    <row r="72" spans="1:7">
      <c r="A72" s="2" t="s">
        <v>63</v>
      </c>
      <c r="B72" s="24">
        <v>5</v>
      </c>
      <c r="C72" s="25">
        <v>0.19069412662090007</v>
      </c>
      <c r="D72" s="24">
        <v>0</v>
      </c>
      <c r="E72" s="25">
        <v>0</v>
      </c>
      <c r="F72" s="11"/>
    </row>
    <row r="73" spans="1:7">
      <c r="A73" s="2" t="s">
        <v>64</v>
      </c>
      <c r="B73" s="24">
        <v>7</v>
      </c>
      <c r="C73" s="25">
        <v>0.26697177726926014</v>
      </c>
      <c r="D73" s="24">
        <v>1</v>
      </c>
      <c r="E73" s="25">
        <v>0.64516129032258063</v>
      </c>
      <c r="F73" s="11"/>
    </row>
    <row r="74" spans="1:7">
      <c r="A74" s="2" t="s">
        <v>65</v>
      </c>
      <c r="B74" s="24">
        <v>8</v>
      </c>
      <c r="C74" s="25">
        <v>0.30511060259344014</v>
      </c>
      <c r="D74" s="24">
        <v>0</v>
      </c>
      <c r="E74" s="25">
        <v>0</v>
      </c>
      <c r="F74" s="11"/>
    </row>
    <row r="75" spans="1:7">
      <c r="A75" s="2" t="s">
        <v>66</v>
      </c>
      <c r="B75" s="24">
        <v>3</v>
      </c>
      <c r="C75" s="25">
        <v>0.11441647597254005</v>
      </c>
      <c r="D75" s="24">
        <v>0</v>
      </c>
      <c r="E75" s="25">
        <v>0</v>
      </c>
      <c r="F75" s="11"/>
    </row>
    <row r="76" spans="1:7">
      <c r="A76" s="2" t="s">
        <v>67</v>
      </c>
      <c r="B76" s="24">
        <v>5</v>
      </c>
      <c r="C76" s="25">
        <v>0.19069412662090007</v>
      </c>
      <c r="D76" s="24">
        <v>1</v>
      </c>
      <c r="E76" s="25">
        <v>0.64516129032258063</v>
      </c>
      <c r="F76" s="11"/>
    </row>
    <row r="77" spans="1:7">
      <c r="A77" s="2" t="s">
        <v>68</v>
      </c>
      <c r="B77" s="24">
        <v>3</v>
      </c>
      <c r="C77" s="25">
        <v>0.11441647597254005</v>
      </c>
      <c r="D77" s="24">
        <v>0</v>
      </c>
      <c r="E77" s="25">
        <v>0</v>
      </c>
      <c r="F77" s="11"/>
    </row>
    <row r="78" spans="1:7">
      <c r="A78" s="2" t="s">
        <v>69</v>
      </c>
      <c r="B78" s="24">
        <v>10</v>
      </c>
      <c r="C78" s="25">
        <v>0.38138825324180015</v>
      </c>
      <c r="D78" s="24">
        <v>1</v>
      </c>
      <c r="E78" s="25">
        <v>0.64516129032258063</v>
      </c>
      <c r="F78" s="11"/>
    </row>
    <row r="79" spans="1:7">
      <c r="A79" s="2" t="s">
        <v>70</v>
      </c>
      <c r="B79" s="24">
        <v>14</v>
      </c>
      <c r="C79" s="25">
        <v>0.53394355453852027</v>
      </c>
      <c r="D79" s="24">
        <v>0</v>
      </c>
      <c r="E79" s="25">
        <v>0</v>
      </c>
      <c r="F79" s="11"/>
    </row>
    <row r="80" spans="1:7">
      <c r="A80" s="2" t="s">
        <v>71</v>
      </c>
      <c r="B80" s="24">
        <v>27</v>
      </c>
      <c r="C80" s="25">
        <v>1.0297482837528604</v>
      </c>
      <c r="D80" s="24">
        <v>0</v>
      </c>
      <c r="E80" s="25">
        <v>0</v>
      </c>
      <c r="F80" s="11"/>
    </row>
    <row r="81" spans="1:6">
      <c r="A81" s="2" t="s">
        <v>72</v>
      </c>
      <c r="B81" s="24">
        <v>9</v>
      </c>
      <c r="C81" s="25">
        <v>0.34324942791762014</v>
      </c>
      <c r="D81" s="24">
        <v>0</v>
      </c>
      <c r="E81" s="25">
        <v>0</v>
      </c>
      <c r="F81" s="11"/>
    </row>
    <row r="82" spans="1:6">
      <c r="A82" s="2" t="s">
        <v>73</v>
      </c>
      <c r="B82" s="24">
        <v>3</v>
      </c>
      <c r="C82" s="25">
        <v>0.11441647597254005</v>
      </c>
      <c r="D82" s="24">
        <v>0</v>
      </c>
      <c r="E82" s="25">
        <v>0</v>
      </c>
      <c r="F82" s="11"/>
    </row>
    <row r="83" spans="1:6">
      <c r="A83" s="2" t="s">
        <v>74</v>
      </c>
      <c r="B83" s="24">
        <v>3</v>
      </c>
      <c r="C83" s="25">
        <v>0.11441647597254005</v>
      </c>
      <c r="D83" s="24">
        <v>0</v>
      </c>
      <c r="E83" s="25">
        <v>0</v>
      </c>
      <c r="F83" s="11"/>
    </row>
    <row r="84" spans="1:6">
      <c r="A84" s="2" t="s">
        <v>75</v>
      </c>
      <c r="B84" s="24">
        <v>1</v>
      </c>
      <c r="C84" s="25">
        <v>3.8138825324180017E-2</v>
      </c>
      <c r="D84" s="24">
        <v>0</v>
      </c>
      <c r="E84" s="25">
        <v>0</v>
      </c>
      <c r="F84" s="11"/>
    </row>
    <row r="85" spans="1:6">
      <c r="A85" s="2" t="s">
        <v>76</v>
      </c>
      <c r="B85" s="24">
        <v>9</v>
      </c>
      <c r="C85" s="25">
        <v>0.34324942791762014</v>
      </c>
      <c r="D85" s="24">
        <v>0</v>
      </c>
      <c r="E85" s="25">
        <v>0</v>
      </c>
      <c r="F85" s="11"/>
    </row>
    <row r="86" spans="1:6">
      <c r="A86" s="2" t="s">
        <v>77</v>
      </c>
      <c r="B86" s="24">
        <v>11</v>
      </c>
      <c r="C86" s="25">
        <v>0.4195270785659802</v>
      </c>
      <c r="D86" s="24">
        <v>1</v>
      </c>
      <c r="E86" s="25">
        <v>0.64516129032258063</v>
      </c>
      <c r="F86" s="11"/>
    </row>
    <row r="87" spans="1:6">
      <c r="A87" s="2" t="s">
        <v>78</v>
      </c>
      <c r="B87" s="24">
        <v>12</v>
      </c>
      <c r="C87" s="25">
        <v>0.45766590389016021</v>
      </c>
      <c r="D87" s="24">
        <v>1</v>
      </c>
      <c r="E87" s="25">
        <v>0.64516129032258063</v>
      </c>
      <c r="F87" s="11"/>
    </row>
    <row r="88" spans="1:6">
      <c r="A88" s="2" t="s">
        <v>79</v>
      </c>
      <c r="B88" s="24">
        <v>3</v>
      </c>
      <c r="C88" s="25">
        <v>0.11441647597254005</v>
      </c>
      <c r="D88" s="24">
        <v>0</v>
      </c>
      <c r="E88" s="25">
        <v>0</v>
      </c>
      <c r="F88" s="11"/>
    </row>
    <row r="89" spans="1:6">
      <c r="A89" s="2" t="s">
        <v>80</v>
      </c>
      <c r="B89" s="24">
        <v>8</v>
      </c>
      <c r="C89" s="25">
        <v>0.30511060259344014</v>
      </c>
      <c r="D89" s="24">
        <v>1</v>
      </c>
      <c r="E89" s="25">
        <v>0.64516129032258063</v>
      </c>
      <c r="F89" s="11"/>
    </row>
    <row r="90" spans="1:6">
      <c r="A90" s="2"/>
      <c r="B90" s="24"/>
      <c r="C90" s="25"/>
      <c r="D90" s="24"/>
      <c r="E90" s="25"/>
      <c r="F90" s="11"/>
    </row>
    <row r="91" spans="1:6" ht="30" customHeight="1">
      <c r="A91" s="12" t="s">
        <v>81</v>
      </c>
      <c r="B91" s="23">
        <v>80</v>
      </c>
      <c r="C91" s="22">
        <v>3.0511060259344012</v>
      </c>
      <c r="D91" s="23">
        <v>7</v>
      </c>
      <c r="E91" s="22">
        <v>4.5161290322580641</v>
      </c>
      <c r="F91" s="11"/>
    </row>
    <row r="92" spans="1:6">
      <c r="A92" s="15" t="s">
        <v>82</v>
      </c>
      <c r="B92" s="24">
        <v>1</v>
      </c>
      <c r="C92" s="25">
        <v>3.8138825324180017E-2</v>
      </c>
      <c r="D92" s="24">
        <v>0</v>
      </c>
      <c r="E92" s="25">
        <v>0</v>
      </c>
      <c r="F92" s="11"/>
    </row>
    <row r="93" spans="1:6">
      <c r="A93" s="2" t="s">
        <v>83</v>
      </c>
      <c r="B93" s="24">
        <v>7</v>
      </c>
      <c r="C93" s="25">
        <v>0.26697177726926014</v>
      </c>
      <c r="D93" s="24">
        <v>0</v>
      </c>
      <c r="E93" s="25">
        <v>0</v>
      </c>
      <c r="F93" s="11"/>
    </row>
    <row r="94" spans="1:6">
      <c r="A94" s="2" t="s">
        <v>84</v>
      </c>
      <c r="B94" s="24">
        <v>4</v>
      </c>
      <c r="C94" s="25">
        <v>0.15255530129672007</v>
      </c>
      <c r="D94" s="24">
        <v>1</v>
      </c>
      <c r="E94" s="25">
        <v>0.64516129032258063</v>
      </c>
      <c r="F94" s="11"/>
    </row>
    <row r="95" spans="1:6">
      <c r="A95" s="2" t="s">
        <v>85</v>
      </c>
      <c r="B95" s="24">
        <v>19</v>
      </c>
      <c r="C95" s="25">
        <v>0.72463768115942029</v>
      </c>
      <c r="D95" s="24">
        <v>1</v>
      </c>
      <c r="E95" s="25">
        <v>0.64516129032258063</v>
      </c>
      <c r="F95" s="11"/>
    </row>
    <row r="96" spans="1:6">
      <c r="A96" s="2" t="s">
        <v>86</v>
      </c>
      <c r="B96" s="24">
        <v>3</v>
      </c>
      <c r="C96" s="25">
        <v>0.11441647597254005</v>
      </c>
      <c r="D96" s="24">
        <v>0</v>
      </c>
      <c r="E96" s="25">
        <v>0</v>
      </c>
      <c r="F96" s="11"/>
    </row>
    <row r="97" spans="1:6">
      <c r="A97" s="2" t="s">
        <v>87</v>
      </c>
      <c r="B97" s="24">
        <v>11</v>
      </c>
      <c r="C97" s="25">
        <v>0.4195270785659802</v>
      </c>
      <c r="D97" s="24">
        <v>1</v>
      </c>
      <c r="E97" s="25">
        <v>0.64516129032258063</v>
      </c>
      <c r="F97" s="11"/>
    </row>
    <row r="98" spans="1:6">
      <c r="A98" s="2" t="s">
        <v>88</v>
      </c>
      <c r="B98" s="24">
        <v>6</v>
      </c>
      <c r="C98" s="25">
        <v>0.2288329519450801</v>
      </c>
      <c r="D98" s="24">
        <v>1</v>
      </c>
      <c r="E98" s="25">
        <v>0.64516129032258063</v>
      </c>
      <c r="F98" s="11"/>
    </row>
    <row r="99" spans="1:6">
      <c r="A99" s="2" t="s">
        <v>89</v>
      </c>
      <c r="B99" s="24">
        <v>2</v>
      </c>
      <c r="C99" s="25">
        <v>7.6277650648360035E-2</v>
      </c>
      <c r="D99" s="24">
        <v>0</v>
      </c>
      <c r="E99" s="25">
        <v>0</v>
      </c>
      <c r="F99" s="11"/>
    </row>
    <row r="100" spans="1:6">
      <c r="A100" s="2" t="s">
        <v>90</v>
      </c>
      <c r="B100" s="24">
        <v>4</v>
      </c>
      <c r="C100" s="25">
        <v>0.15255530129672007</v>
      </c>
      <c r="D100" s="24">
        <v>1</v>
      </c>
      <c r="E100" s="25">
        <v>0.64516129032258063</v>
      </c>
      <c r="F100" s="11"/>
    </row>
    <row r="101" spans="1:6">
      <c r="A101" s="2" t="s">
        <v>91</v>
      </c>
      <c r="B101" s="24">
        <v>17</v>
      </c>
      <c r="C101" s="25">
        <v>0.64836003051106028</v>
      </c>
      <c r="D101" s="24">
        <v>1</v>
      </c>
      <c r="E101" s="25">
        <v>0.64516129032258063</v>
      </c>
      <c r="F101" s="11"/>
    </row>
    <row r="102" spans="1:6">
      <c r="A102" s="2" t="s">
        <v>92</v>
      </c>
      <c r="B102" s="24">
        <v>5</v>
      </c>
      <c r="C102" s="25">
        <v>0.19069412662090007</v>
      </c>
      <c r="D102" s="24">
        <v>1</v>
      </c>
      <c r="E102" s="25">
        <v>0.64516129032258063</v>
      </c>
      <c r="F102" s="11"/>
    </row>
    <row r="103" spans="1:6">
      <c r="A103" s="2" t="s">
        <v>93</v>
      </c>
      <c r="B103" s="24">
        <v>1</v>
      </c>
      <c r="C103" s="25">
        <v>3.8138825324180017E-2</v>
      </c>
      <c r="D103" s="24">
        <v>0</v>
      </c>
      <c r="E103" s="25">
        <v>0</v>
      </c>
      <c r="F103" s="11"/>
    </row>
    <row r="104" spans="1:6">
      <c r="A104" s="2"/>
      <c r="B104" s="24"/>
      <c r="C104" s="25"/>
      <c r="D104" s="24"/>
      <c r="E104" s="25"/>
      <c r="F104" s="11"/>
    </row>
    <row r="105" spans="1:6" ht="28.5" customHeight="1">
      <c r="A105" s="12" t="s">
        <v>94</v>
      </c>
      <c r="B105" s="23">
        <v>97</v>
      </c>
      <c r="C105" s="22">
        <v>3.6994660564454613</v>
      </c>
      <c r="D105" s="23">
        <v>4</v>
      </c>
      <c r="E105" s="22">
        <v>2.5806451612903225</v>
      </c>
      <c r="F105" s="11"/>
    </row>
    <row r="106" spans="1:6">
      <c r="A106" s="2" t="s">
        <v>95</v>
      </c>
      <c r="B106" s="24">
        <v>1</v>
      </c>
      <c r="C106" s="25">
        <v>3.8138825324180017E-2</v>
      </c>
      <c r="D106" s="24">
        <v>0</v>
      </c>
      <c r="E106" s="25">
        <v>0</v>
      </c>
      <c r="F106" s="11"/>
    </row>
    <row r="107" spans="1:6">
      <c r="A107" s="2" t="s">
        <v>96</v>
      </c>
      <c r="B107" s="24">
        <v>3</v>
      </c>
      <c r="C107" s="25">
        <v>0.11441647597254005</v>
      </c>
      <c r="D107" s="24">
        <v>0</v>
      </c>
      <c r="E107" s="25">
        <v>0</v>
      </c>
      <c r="F107" s="11"/>
    </row>
    <row r="108" spans="1:6">
      <c r="A108" s="2" t="s">
        <v>97</v>
      </c>
      <c r="B108" s="24">
        <v>2</v>
      </c>
      <c r="C108" s="25">
        <v>7.6277650648360035E-2</v>
      </c>
      <c r="D108" s="24">
        <v>0</v>
      </c>
      <c r="E108" s="25">
        <v>0</v>
      </c>
      <c r="F108" s="11"/>
    </row>
    <row r="109" spans="1:6">
      <c r="A109" s="2" t="s">
        <v>98</v>
      </c>
      <c r="B109" s="24">
        <v>3</v>
      </c>
      <c r="C109" s="25">
        <v>0.11441647597254005</v>
      </c>
      <c r="D109" s="24">
        <v>0</v>
      </c>
      <c r="E109" s="25">
        <v>0</v>
      </c>
      <c r="F109" s="11"/>
    </row>
    <row r="110" spans="1:6">
      <c r="A110" s="2" t="s">
        <v>99</v>
      </c>
      <c r="B110" s="24">
        <v>2</v>
      </c>
      <c r="C110" s="25">
        <v>7.6277650648360035E-2</v>
      </c>
      <c r="D110" s="24">
        <v>0</v>
      </c>
      <c r="E110" s="25">
        <v>0</v>
      </c>
      <c r="F110" s="11"/>
    </row>
    <row r="111" spans="1:6">
      <c r="A111" s="2" t="s">
        <v>100</v>
      </c>
      <c r="B111" s="24">
        <v>3</v>
      </c>
      <c r="C111" s="25">
        <v>0.11441647597254005</v>
      </c>
      <c r="D111" s="24">
        <v>0</v>
      </c>
      <c r="E111" s="25">
        <v>0</v>
      </c>
      <c r="F111" s="11"/>
    </row>
    <row r="112" spans="1:6">
      <c r="A112" s="2" t="s">
        <v>101</v>
      </c>
      <c r="B112" s="24">
        <v>31</v>
      </c>
      <c r="C112" s="25">
        <v>1.1823035850495804</v>
      </c>
      <c r="D112" s="24">
        <v>1</v>
      </c>
      <c r="E112" s="25">
        <v>0.64516129032258063</v>
      </c>
      <c r="F112" s="11"/>
    </row>
    <row r="113" spans="1:6">
      <c r="A113" s="2" t="s">
        <v>102</v>
      </c>
      <c r="B113" s="24">
        <v>1</v>
      </c>
      <c r="C113" s="25">
        <v>3.8138825324180017E-2</v>
      </c>
      <c r="D113" s="24">
        <v>0</v>
      </c>
      <c r="E113" s="25">
        <v>0</v>
      </c>
      <c r="F113" s="11"/>
    </row>
    <row r="114" spans="1:6">
      <c r="A114" s="2" t="s">
        <v>103</v>
      </c>
      <c r="B114" s="24">
        <v>2</v>
      </c>
      <c r="C114" s="25">
        <v>7.6277650648360035E-2</v>
      </c>
      <c r="D114" s="24">
        <v>0</v>
      </c>
      <c r="E114" s="25">
        <v>0</v>
      </c>
      <c r="F114" s="11"/>
    </row>
    <row r="115" spans="1:6">
      <c r="A115" s="2" t="s">
        <v>104</v>
      </c>
      <c r="B115" s="24">
        <v>3</v>
      </c>
      <c r="C115" s="25">
        <v>0.11441647597254005</v>
      </c>
      <c r="D115" s="24">
        <v>0</v>
      </c>
      <c r="E115" s="25">
        <v>0</v>
      </c>
      <c r="F115" s="11"/>
    </row>
    <row r="116" spans="1:6">
      <c r="A116" s="2" t="s">
        <v>105</v>
      </c>
      <c r="B116" s="24">
        <v>2</v>
      </c>
      <c r="C116" s="25">
        <v>7.6277650648360035E-2</v>
      </c>
      <c r="D116" s="24">
        <v>0</v>
      </c>
      <c r="E116" s="25">
        <v>0</v>
      </c>
      <c r="F116" s="11"/>
    </row>
    <row r="117" spans="1:6">
      <c r="A117" s="2" t="s">
        <v>106</v>
      </c>
      <c r="B117" s="24">
        <v>6</v>
      </c>
      <c r="C117" s="25">
        <v>0.2288329519450801</v>
      </c>
      <c r="D117" s="24">
        <v>1</v>
      </c>
      <c r="E117" s="25">
        <v>0.64516129032258063</v>
      </c>
      <c r="F117" s="11"/>
    </row>
    <row r="118" spans="1:6">
      <c r="A118" s="2" t="s">
        <v>107</v>
      </c>
      <c r="B118" s="24">
        <v>3</v>
      </c>
      <c r="C118" s="25">
        <v>0.11441647597254005</v>
      </c>
      <c r="D118" s="24">
        <v>0</v>
      </c>
      <c r="E118" s="25">
        <v>0</v>
      </c>
      <c r="F118" s="11"/>
    </row>
    <row r="119" spans="1:6">
      <c r="A119" s="2" t="s">
        <v>108</v>
      </c>
      <c r="B119" s="24">
        <v>1</v>
      </c>
      <c r="C119" s="25">
        <v>3.8138825324180017E-2</v>
      </c>
      <c r="D119" s="24">
        <v>0</v>
      </c>
      <c r="E119" s="25">
        <v>0</v>
      </c>
      <c r="F119" s="11"/>
    </row>
    <row r="120" spans="1:6">
      <c r="A120" s="2" t="s">
        <v>109</v>
      </c>
      <c r="B120" s="24">
        <v>1</v>
      </c>
      <c r="C120" s="25">
        <v>3.8138825324180017E-2</v>
      </c>
      <c r="D120" s="24">
        <v>0</v>
      </c>
      <c r="E120" s="25">
        <v>0</v>
      </c>
      <c r="F120" s="11"/>
    </row>
    <row r="121" spans="1:6">
      <c r="A121" s="2" t="s">
        <v>110</v>
      </c>
      <c r="B121" s="24">
        <v>13</v>
      </c>
      <c r="C121" s="25">
        <v>0.49580472921434016</v>
      </c>
      <c r="D121" s="24">
        <v>1</v>
      </c>
      <c r="E121" s="25">
        <v>0.64516129032258063</v>
      </c>
      <c r="F121" s="11"/>
    </row>
    <row r="122" spans="1:6">
      <c r="A122" s="2" t="s">
        <v>111</v>
      </c>
      <c r="B122" s="24">
        <v>19</v>
      </c>
      <c r="C122" s="25">
        <v>0.72463768115942029</v>
      </c>
      <c r="D122" s="24">
        <v>1</v>
      </c>
      <c r="E122" s="25">
        <v>0.64516129032258063</v>
      </c>
      <c r="F122" s="11"/>
    </row>
    <row r="123" spans="1:6">
      <c r="A123" s="2" t="s">
        <v>112</v>
      </c>
      <c r="B123" s="24">
        <v>1</v>
      </c>
      <c r="C123" s="25">
        <v>3.8138825324180017E-2</v>
      </c>
      <c r="D123" s="24">
        <v>0</v>
      </c>
      <c r="E123" s="25">
        <v>0</v>
      </c>
      <c r="F123" s="11"/>
    </row>
    <row r="124" spans="1:6">
      <c r="A124" s="2"/>
      <c r="B124" s="24"/>
      <c r="C124" s="25"/>
      <c r="D124" s="24"/>
      <c r="E124" s="25"/>
      <c r="F124" s="11"/>
    </row>
    <row r="125" spans="1:6" ht="27" customHeight="1">
      <c r="A125" s="12" t="s">
        <v>113</v>
      </c>
      <c r="B125" s="23">
        <v>160</v>
      </c>
      <c r="C125" s="22">
        <v>6.1022120518688023</v>
      </c>
      <c r="D125" s="23">
        <v>8</v>
      </c>
      <c r="E125" s="22">
        <v>5.161290322580645</v>
      </c>
      <c r="F125" s="11"/>
    </row>
    <row r="126" spans="1:6">
      <c r="A126" s="2" t="s">
        <v>114</v>
      </c>
      <c r="B126" s="24">
        <v>2</v>
      </c>
      <c r="C126" s="25">
        <v>7.6277650648360035E-2</v>
      </c>
      <c r="D126" s="24">
        <v>0</v>
      </c>
      <c r="E126" s="25">
        <v>0</v>
      </c>
      <c r="F126" s="11"/>
    </row>
    <row r="127" spans="1:6">
      <c r="A127" s="2" t="s">
        <v>115</v>
      </c>
      <c r="B127" s="24">
        <v>3</v>
      </c>
      <c r="C127" s="25">
        <v>0.11441647597254005</v>
      </c>
      <c r="D127" s="24">
        <v>0</v>
      </c>
      <c r="E127" s="25">
        <v>0</v>
      </c>
      <c r="F127" s="11"/>
    </row>
    <row r="128" spans="1:6">
      <c r="A128" s="2" t="s">
        <v>116</v>
      </c>
      <c r="B128" s="24">
        <v>3</v>
      </c>
      <c r="C128" s="25">
        <v>0.11441647597254005</v>
      </c>
      <c r="D128" s="24">
        <v>0</v>
      </c>
      <c r="E128" s="25">
        <v>0</v>
      </c>
      <c r="F128" s="11"/>
    </row>
    <row r="129" spans="1:6">
      <c r="A129" s="2" t="s">
        <v>117</v>
      </c>
      <c r="B129" s="24">
        <v>3</v>
      </c>
      <c r="C129" s="25">
        <v>0.11441647597254005</v>
      </c>
      <c r="D129" s="24">
        <v>0</v>
      </c>
      <c r="E129" s="25">
        <v>0</v>
      </c>
      <c r="F129" s="11"/>
    </row>
    <row r="130" spans="1:6">
      <c r="A130" s="2" t="s">
        <v>118</v>
      </c>
      <c r="B130" s="24">
        <v>3</v>
      </c>
      <c r="C130" s="25">
        <v>0.11441647597254005</v>
      </c>
      <c r="D130" s="24">
        <v>0</v>
      </c>
      <c r="E130" s="25">
        <v>0</v>
      </c>
      <c r="F130" s="11"/>
    </row>
    <row r="131" spans="1:6">
      <c r="A131" s="2" t="s">
        <v>119</v>
      </c>
      <c r="B131" s="24">
        <v>1</v>
      </c>
      <c r="C131" s="25">
        <v>3.8138825324180017E-2</v>
      </c>
      <c r="D131" s="24">
        <v>0</v>
      </c>
      <c r="E131" s="25">
        <v>0</v>
      </c>
      <c r="F131" s="11"/>
    </row>
    <row r="132" spans="1:6">
      <c r="A132" s="2" t="s">
        <v>120</v>
      </c>
      <c r="B132" s="24">
        <v>7</v>
      </c>
      <c r="C132" s="25">
        <v>0.26697177726926014</v>
      </c>
      <c r="D132" s="24">
        <v>0</v>
      </c>
      <c r="E132" s="25">
        <v>0</v>
      </c>
      <c r="F132" s="11"/>
    </row>
    <row r="133" spans="1:6">
      <c r="A133" s="2" t="s">
        <v>121</v>
      </c>
      <c r="B133" s="24">
        <v>5</v>
      </c>
      <c r="C133" s="25">
        <v>0.19069412662090007</v>
      </c>
      <c r="D133" s="24">
        <v>0</v>
      </c>
      <c r="E133" s="25">
        <v>0</v>
      </c>
      <c r="F133" s="11"/>
    </row>
    <row r="134" spans="1:6">
      <c r="A134" s="2" t="s">
        <v>122</v>
      </c>
      <c r="B134" s="24">
        <v>3</v>
      </c>
      <c r="C134" s="25">
        <v>0.11441647597254005</v>
      </c>
      <c r="D134" s="24">
        <v>0</v>
      </c>
      <c r="E134" s="25">
        <v>0</v>
      </c>
      <c r="F134" s="11"/>
    </row>
    <row r="135" spans="1:6">
      <c r="A135" s="2" t="s">
        <v>123</v>
      </c>
      <c r="B135" s="24">
        <v>2</v>
      </c>
      <c r="C135" s="25">
        <v>7.6277650648360035E-2</v>
      </c>
      <c r="D135" s="24">
        <v>0</v>
      </c>
      <c r="E135" s="25">
        <v>0</v>
      </c>
      <c r="F135" s="11"/>
    </row>
    <row r="136" spans="1:6">
      <c r="A136" s="2" t="s">
        <v>124</v>
      </c>
      <c r="B136" s="24">
        <v>3</v>
      </c>
      <c r="C136" s="25">
        <v>0.11441647597254005</v>
      </c>
      <c r="D136" s="24">
        <v>0</v>
      </c>
      <c r="E136" s="25">
        <v>0</v>
      </c>
      <c r="F136" s="11"/>
    </row>
    <row r="137" spans="1:6">
      <c r="A137" s="2" t="s">
        <v>125</v>
      </c>
      <c r="B137" s="24">
        <v>74</v>
      </c>
      <c r="C137" s="25">
        <v>2.8222730739893209</v>
      </c>
      <c r="D137" s="24">
        <v>4</v>
      </c>
      <c r="E137" s="25">
        <v>2.5806451612903225</v>
      </c>
      <c r="F137" s="11"/>
    </row>
    <row r="138" spans="1:6">
      <c r="A138" s="3" t="s">
        <v>246</v>
      </c>
      <c r="B138" s="24">
        <v>2</v>
      </c>
      <c r="C138" s="25">
        <v>7.6277650648360035E-2</v>
      </c>
      <c r="D138" s="24">
        <v>0</v>
      </c>
      <c r="E138" s="25">
        <v>0</v>
      </c>
      <c r="F138" s="11"/>
    </row>
    <row r="139" spans="1:6">
      <c r="A139" s="2" t="s">
        <v>126</v>
      </c>
      <c r="B139" s="24">
        <v>4</v>
      </c>
      <c r="C139" s="25">
        <v>0.15255530129672007</v>
      </c>
      <c r="D139" s="24">
        <v>0</v>
      </c>
      <c r="E139" s="25">
        <v>0</v>
      </c>
      <c r="F139" s="11"/>
    </row>
    <row r="140" spans="1:6">
      <c r="A140" s="2" t="s">
        <v>127</v>
      </c>
      <c r="B140" s="24">
        <v>13</v>
      </c>
      <c r="C140" s="25">
        <v>0.49580472921434016</v>
      </c>
      <c r="D140" s="24">
        <v>1</v>
      </c>
      <c r="E140" s="25">
        <v>0.64516129032258063</v>
      </c>
      <c r="F140" s="11"/>
    </row>
    <row r="141" spans="1:6">
      <c r="A141" s="2" t="s">
        <v>128</v>
      </c>
      <c r="B141" s="24">
        <v>4</v>
      </c>
      <c r="C141" s="25">
        <v>0.15255530129672007</v>
      </c>
      <c r="D141" s="24">
        <v>0</v>
      </c>
      <c r="E141" s="25">
        <v>0</v>
      </c>
      <c r="F141" s="11"/>
    </row>
    <row r="142" spans="1:6">
      <c r="A142" s="2" t="s">
        <v>129</v>
      </c>
      <c r="B142" s="24">
        <v>5</v>
      </c>
      <c r="C142" s="25">
        <v>0.19069412662090007</v>
      </c>
      <c r="D142" s="24">
        <v>0</v>
      </c>
      <c r="E142" s="25">
        <v>0</v>
      </c>
      <c r="F142" s="11"/>
    </row>
    <row r="143" spans="1:6">
      <c r="A143" s="2" t="s">
        <v>130</v>
      </c>
      <c r="B143" s="24">
        <v>2</v>
      </c>
      <c r="C143" s="25">
        <v>7.6277650648360035E-2</v>
      </c>
      <c r="D143" s="24">
        <v>0</v>
      </c>
      <c r="E143" s="25">
        <v>0</v>
      </c>
      <c r="F143" s="11"/>
    </row>
    <row r="144" spans="1:6">
      <c r="A144" s="2" t="s">
        <v>131</v>
      </c>
      <c r="B144" s="24">
        <v>4</v>
      </c>
      <c r="C144" s="25">
        <v>0.15255530129672007</v>
      </c>
      <c r="D144" s="24">
        <v>1</v>
      </c>
      <c r="E144" s="25">
        <v>0.64516129032258063</v>
      </c>
      <c r="F144" s="11"/>
    </row>
    <row r="145" spans="1:6">
      <c r="A145" s="2" t="s">
        <v>132</v>
      </c>
      <c r="B145" s="24">
        <v>5</v>
      </c>
      <c r="C145" s="25">
        <v>0.19069412662090007</v>
      </c>
      <c r="D145" s="24">
        <v>1</v>
      </c>
      <c r="E145" s="25">
        <v>0.64516129032258063</v>
      </c>
      <c r="F145" s="11"/>
    </row>
    <row r="146" spans="1:6">
      <c r="A146" s="2" t="s">
        <v>133</v>
      </c>
      <c r="B146" s="24">
        <v>11</v>
      </c>
      <c r="C146" s="25">
        <v>0.4195270785659802</v>
      </c>
      <c r="D146" s="24">
        <v>1</v>
      </c>
      <c r="E146" s="25">
        <v>0.64516129032258063</v>
      </c>
      <c r="F146" s="11"/>
    </row>
    <row r="147" spans="1:6">
      <c r="A147" s="2" t="s">
        <v>134</v>
      </c>
      <c r="B147" s="24">
        <v>1</v>
      </c>
      <c r="C147" s="25">
        <v>3.8138825324180017E-2</v>
      </c>
      <c r="D147" s="24">
        <v>0</v>
      </c>
      <c r="E147" s="25">
        <v>0</v>
      </c>
      <c r="F147" s="11"/>
    </row>
    <row r="148" spans="1:6">
      <c r="A148" s="2"/>
      <c r="B148" s="24"/>
      <c r="C148" s="25"/>
      <c r="D148" s="24"/>
      <c r="E148" s="25"/>
      <c r="F148" s="11"/>
    </row>
    <row r="149" spans="1:6" ht="25.5">
      <c r="A149" s="12" t="s">
        <v>135</v>
      </c>
      <c r="B149" s="23">
        <v>115</v>
      </c>
      <c r="C149" s="22">
        <v>4.3859649122807012</v>
      </c>
      <c r="D149" s="23">
        <v>10</v>
      </c>
      <c r="E149" s="22">
        <v>6.4516129032258061</v>
      </c>
      <c r="F149" s="11"/>
    </row>
    <row r="150" spans="1:6">
      <c r="A150" s="2" t="s">
        <v>136</v>
      </c>
      <c r="B150" s="24">
        <v>3</v>
      </c>
      <c r="C150" s="25">
        <v>0.11441647597254005</v>
      </c>
      <c r="D150" s="24">
        <v>1</v>
      </c>
      <c r="E150" s="25">
        <v>0.64516129032258063</v>
      </c>
      <c r="F150" s="11"/>
    </row>
    <row r="151" spans="1:6">
      <c r="A151" s="2" t="s">
        <v>137</v>
      </c>
      <c r="B151" s="24">
        <v>5</v>
      </c>
      <c r="C151" s="25">
        <v>0.19069412662090007</v>
      </c>
      <c r="D151" s="24">
        <v>0</v>
      </c>
      <c r="E151" s="25">
        <v>0</v>
      </c>
      <c r="F151" s="11"/>
    </row>
    <row r="152" spans="1:6">
      <c r="A152" s="2" t="s">
        <v>138</v>
      </c>
      <c r="B152" s="24">
        <v>15</v>
      </c>
      <c r="C152" s="25">
        <v>0.57208237986270016</v>
      </c>
      <c r="D152" s="24">
        <v>1</v>
      </c>
      <c r="E152" s="25">
        <v>0.64516129032258063</v>
      </c>
      <c r="F152" s="11"/>
    </row>
    <row r="153" spans="1:6">
      <c r="A153" s="2" t="s">
        <v>139</v>
      </c>
      <c r="B153" s="24">
        <v>10</v>
      </c>
      <c r="C153" s="25">
        <v>0.38138825324180015</v>
      </c>
      <c r="D153" s="24">
        <v>1</v>
      </c>
      <c r="E153" s="25">
        <v>0.64516129032258063</v>
      </c>
      <c r="F153" s="11"/>
    </row>
    <row r="154" spans="1:6">
      <c r="A154" s="2" t="s">
        <v>140</v>
      </c>
      <c r="B154" s="24">
        <v>1</v>
      </c>
      <c r="C154" s="25">
        <v>3.8138825324180017E-2</v>
      </c>
      <c r="D154" s="24">
        <v>0</v>
      </c>
      <c r="E154" s="25">
        <v>0</v>
      </c>
      <c r="F154" s="11"/>
    </row>
    <row r="155" spans="1:6">
      <c r="A155" s="2" t="s">
        <v>141</v>
      </c>
      <c r="B155" s="24">
        <v>4</v>
      </c>
      <c r="C155" s="25">
        <v>0.15255530129672007</v>
      </c>
      <c r="D155" s="24">
        <v>0</v>
      </c>
      <c r="E155" s="25">
        <v>0</v>
      </c>
      <c r="F155" s="11"/>
    </row>
    <row r="156" spans="1:6">
      <c r="A156" s="2" t="s">
        <v>142</v>
      </c>
      <c r="B156" s="24">
        <v>3</v>
      </c>
      <c r="C156" s="25">
        <v>0.11441647597254005</v>
      </c>
      <c r="D156" s="24">
        <v>0</v>
      </c>
      <c r="E156" s="25">
        <v>0</v>
      </c>
      <c r="F156" s="11"/>
    </row>
    <row r="157" spans="1:6">
      <c r="A157" s="2" t="s">
        <v>143</v>
      </c>
      <c r="B157" s="24">
        <v>4</v>
      </c>
      <c r="C157" s="25">
        <v>0.15255530129672007</v>
      </c>
      <c r="D157" s="24">
        <v>1</v>
      </c>
      <c r="E157" s="25">
        <v>0.64516129032258063</v>
      </c>
      <c r="F157" s="11"/>
    </row>
    <row r="158" spans="1:6">
      <c r="A158" s="2" t="s">
        <v>144</v>
      </c>
      <c r="B158" s="24">
        <v>20</v>
      </c>
      <c r="C158" s="25">
        <v>0.76277650648360029</v>
      </c>
      <c r="D158" s="24">
        <v>1</v>
      </c>
      <c r="E158" s="25">
        <v>0.64516129032258063</v>
      </c>
      <c r="F158" s="11"/>
    </row>
    <row r="159" spans="1:6">
      <c r="A159" s="2" t="s">
        <v>145</v>
      </c>
      <c r="B159" s="24">
        <v>4</v>
      </c>
      <c r="C159" s="25">
        <v>0.15255530129672007</v>
      </c>
      <c r="D159" s="24">
        <v>1</v>
      </c>
      <c r="E159" s="25">
        <v>0.64516129032258063</v>
      </c>
      <c r="F159" s="11"/>
    </row>
    <row r="160" spans="1:6">
      <c r="A160" s="2" t="s">
        <v>146</v>
      </c>
      <c r="B160" s="24">
        <v>6</v>
      </c>
      <c r="C160" s="25">
        <v>0.2288329519450801</v>
      </c>
      <c r="D160" s="24">
        <v>0</v>
      </c>
      <c r="E160" s="25">
        <v>0</v>
      </c>
      <c r="F160" s="11"/>
    </row>
    <row r="161" spans="1:6">
      <c r="A161" s="2" t="s">
        <v>147</v>
      </c>
      <c r="B161" s="24">
        <v>2</v>
      </c>
      <c r="C161" s="25">
        <v>7.6277650648360035E-2</v>
      </c>
      <c r="D161" s="24">
        <v>0</v>
      </c>
      <c r="E161" s="25">
        <v>0</v>
      </c>
      <c r="F161" s="11"/>
    </row>
    <row r="162" spans="1:6">
      <c r="A162" s="2" t="s">
        <v>148</v>
      </c>
      <c r="B162" s="24">
        <v>22</v>
      </c>
      <c r="C162" s="25">
        <v>0.83905415713196041</v>
      </c>
      <c r="D162" s="24">
        <v>2</v>
      </c>
      <c r="E162" s="25">
        <v>1.2903225806451613</v>
      </c>
      <c r="F162" s="11"/>
    </row>
    <row r="163" spans="1:6">
      <c r="A163" s="2" t="s">
        <v>149</v>
      </c>
      <c r="B163" s="24">
        <v>3</v>
      </c>
      <c r="C163" s="25">
        <v>0.11441647597254005</v>
      </c>
      <c r="D163" s="24">
        <v>0</v>
      </c>
      <c r="E163" s="25">
        <v>0</v>
      </c>
      <c r="F163" s="11"/>
    </row>
    <row r="164" spans="1:6">
      <c r="A164" s="2" t="s">
        <v>150</v>
      </c>
      <c r="B164" s="24">
        <v>3</v>
      </c>
      <c r="C164" s="25">
        <v>0.11441647597254005</v>
      </c>
      <c r="D164" s="24">
        <v>1</v>
      </c>
      <c r="E164" s="25">
        <v>0.64516129032258063</v>
      </c>
      <c r="F164" s="11"/>
    </row>
    <row r="165" spans="1:6">
      <c r="A165" s="2" t="s">
        <v>151</v>
      </c>
      <c r="B165" s="24">
        <v>5</v>
      </c>
      <c r="C165" s="25">
        <v>0.19069412662090007</v>
      </c>
      <c r="D165" s="24">
        <v>0</v>
      </c>
      <c r="E165" s="25">
        <v>0</v>
      </c>
      <c r="F165" s="11"/>
    </row>
    <row r="166" spans="1:6">
      <c r="A166" s="2" t="s">
        <v>152</v>
      </c>
      <c r="B166" s="24">
        <v>4</v>
      </c>
      <c r="C166" s="25">
        <v>0.15255530129672007</v>
      </c>
      <c r="D166" s="24">
        <v>1</v>
      </c>
      <c r="E166" s="25">
        <v>0.64516129032258063</v>
      </c>
      <c r="F166" s="11"/>
    </row>
    <row r="167" spans="1:6">
      <c r="A167" s="2" t="s">
        <v>153</v>
      </c>
      <c r="B167" s="24">
        <v>1</v>
      </c>
      <c r="C167" s="25">
        <v>3.8138825324180017E-2</v>
      </c>
      <c r="D167" s="24">
        <v>0</v>
      </c>
      <c r="E167" s="25">
        <v>0</v>
      </c>
      <c r="F167" s="11"/>
    </row>
    <row r="168" spans="1:6">
      <c r="A168" s="2"/>
      <c r="B168" s="24"/>
      <c r="C168" s="25"/>
      <c r="D168" s="24"/>
      <c r="E168" s="25"/>
      <c r="F168" s="11"/>
    </row>
    <row r="169" spans="1:6" ht="27.75" customHeight="1">
      <c r="A169" s="12" t="s">
        <v>154</v>
      </c>
      <c r="B169" s="23">
        <v>85</v>
      </c>
      <c r="C169" s="22">
        <v>3.2418001525553013</v>
      </c>
      <c r="D169" s="23">
        <v>8</v>
      </c>
      <c r="E169" s="22">
        <v>5.161290322580645</v>
      </c>
      <c r="F169" s="11"/>
    </row>
    <row r="170" spans="1:6">
      <c r="A170" s="2" t="s">
        <v>155</v>
      </c>
      <c r="B170" s="24">
        <v>3</v>
      </c>
      <c r="C170" s="25">
        <v>0.11441647597254005</v>
      </c>
      <c r="D170" s="24">
        <v>0</v>
      </c>
      <c r="E170" s="25">
        <v>0</v>
      </c>
      <c r="F170" s="11"/>
    </row>
    <row r="171" spans="1:6">
      <c r="A171" s="2" t="s">
        <v>156</v>
      </c>
      <c r="B171" s="24">
        <v>5</v>
      </c>
      <c r="C171" s="25">
        <v>0.19069412662090007</v>
      </c>
      <c r="D171" s="24">
        <v>1</v>
      </c>
      <c r="E171" s="25">
        <v>0.64516129032258063</v>
      </c>
      <c r="F171" s="11"/>
    </row>
    <row r="172" spans="1:6">
      <c r="A172" s="2" t="s">
        <v>157</v>
      </c>
      <c r="B172" s="24">
        <v>10</v>
      </c>
      <c r="C172" s="25">
        <v>0.38138825324180015</v>
      </c>
      <c r="D172" s="24">
        <v>1</v>
      </c>
      <c r="E172" s="25">
        <v>0.64516129032258063</v>
      </c>
      <c r="F172" s="11"/>
    </row>
    <row r="173" spans="1:6">
      <c r="A173" s="2" t="s">
        <v>158</v>
      </c>
      <c r="B173" s="24">
        <v>7</v>
      </c>
      <c r="C173" s="25">
        <v>0.26697177726926014</v>
      </c>
      <c r="D173" s="24">
        <v>1</v>
      </c>
      <c r="E173" s="25">
        <v>0.64516129032258063</v>
      </c>
      <c r="F173" s="11"/>
    </row>
    <row r="174" spans="1:6">
      <c r="A174" s="2" t="s">
        <v>159</v>
      </c>
      <c r="B174" s="24">
        <v>24</v>
      </c>
      <c r="C174" s="25">
        <v>0.91533180778032042</v>
      </c>
      <c r="D174" s="24">
        <v>2</v>
      </c>
      <c r="E174" s="25">
        <v>1.2903225806451613</v>
      </c>
      <c r="F174" s="11"/>
    </row>
    <row r="175" spans="1:6">
      <c r="A175" s="2" t="s">
        <v>160</v>
      </c>
      <c r="B175" s="24">
        <v>5</v>
      </c>
      <c r="C175" s="25">
        <v>0.19069412662090007</v>
      </c>
      <c r="D175" s="24">
        <v>1</v>
      </c>
      <c r="E175" s="25">
        <v>0.64516129032258063</v>
      </c>
      <c r="F175" s="11"/>
    </row>
    <row r="176" spans="1:6">
      <c r="A176" s="2" t="s">
        <v>161</v>
      </c>
      <c r="B176" s="24">
        <v>2</v>
      </c>
      <c r="C176" s="25">
        <v>7.6277650648360035E-2</v>
      </c>
      <c r="D176" s="24">
        <v>0</v>
      </c>
      <c r="E176" s="25">
        <v>0</v>
      </c>
      <c r="F176" s="11"/>
    </row>
    <row r="177" spans="1:6">
      <c r="A177" s="2" t="s">
        <v>162</v>
      </c>
      <c r="B177" s="24">
        <v>4</v>
      </c>
      <c r="C177" s="25">
        <v>0.15255530129672007</v>
      </c>
      <c r="D177" s="24">
        <v>1</v>
      </c>
      <c r="E177" s="25">
        <v>0.64516129032258063</v>
      </c>
      <c r="F177" s="11"/>
    </row>
    <row r="178" spans="1:6">
      <c r="A178" s="2" t="s">
        <v>163</v>
      </c>
      <c r="B178" s="24">
        <v>24</v>
      </c>
      <c r="C178" s="25">
        <v>0.91533180778032042</v>
      </c>
      <c r="D178" s="24">
        <v>1</v>
      </c>
      <c r="E178" s="25">
        <v>0.64516129032258063</v>
      </c>
      <c r="F178" s="11"/>
    </row>
    <row r="179" spans="1:6">
      <c r="A179" s="2" t="s">
        <v>164</v>
      </c>
      <c r="B179" s="24">
        <v>1</v>
      </c>
      <c r="C179" s="25">
        <v>3.8138825324180017E-2</v>
      </c>
      <c r="D179" s="24">
        <v>0</v>
      </c>
      <c r="E179" s="25">
        <v>0</v>
      </c>
      <c r="F179" s="11"/>
    </row>
    <row r="180" spans="1:6">
      <c r="A180" s="2"/>
      <c r="B180" s="24"/>
      <c r="C180" s="25"/>
      <c r="D180" s="24"/>
      <c r="E180" s="25"/>
      <c r="F180" s="11"/>
    </row>
    <row r="181" spans="1:6" ht="25.5">
      <c r="A181" s="12" t="s">
        <v>165</v>
      </c>
      <c r="B181" s="23">
        <v>148</v>
      </c>
      <c r="C181" s="22">
        <v>5.6445461479786418</v>
      </c>
      <c r="D181" s="23">
        <v>10</v>
      </c>
      <c r="E181" s="22">
        <v>6.4516129032258061</v>
      </c>
      <c r="F181" s="11"/>
    </row>
    <row r="182" spans="1:6">
      <c r="A182" s="3" t="s">
        <v>166</v>
      </c>
      <c r="B182" s="24">
        <v>2</v>
      </c>
      <c r="C182" s="25">
        <v>7.6277650648360035E-2</v>
      </c>
      <c r="D182" s="24">
        <v>0</v>
      </c>
      <c r="E182" s="25">
        <v>0</v>
      </c>
      <c r="F182" s="11"/>
    </row>
    <row r="183" spans="1:6">
      <c r="A183" s="2" t="s">
        <v>167</v>
      </c>
      <c r="B183" s="24">
        <v>2</v>
      </c>
      <c r="C183" s="25">
        <v>7.6277650648360035E-2</v>
      </c>
      <c r="D183" s="24">
        <v>0</v>
      </c>
      <c r="E183" s="25">
        <v>0</v>
      </c>
      <c r="F183" s="11"/>
    </row>
    <row r="184" spans="1:6">
      <c r="A184" s="2" t="s">
        <v>168</v>
      </c>
      <c r="B184" s="24">
        <v>6</v>
      </c>
      <c r="C184" s="25">
        <v>0.2288329519450801</v>
      </c>
      <c r="D184" s="24">
        <v>1</v>
      </c>
      <c r="E184" s="25">
        <v>0.64516129032258063</v>
      </c>
      <c r="F184" s="11"/>
    </row>
    <row r="185" spans="1:6">
      <c r="A185" s="2" t="s">
        <v>169</v>
      </c>
      <c r="B185" s="24">
        <v>8</v>
      </c>
      <c r="C185" s="25">
        <v>0.30511060259344014</v>
      </c>
      <c r="D185" s="24">
        <v>1</v>
      </c>
      <c r="E185" s="25">
        <v>0.64516129032258063</v>
      </c>
      <c r="F185" s="11"/>
    </row>
    <row r="186" spans="1:6">
      <c r="A186" s="2" t="s">
        <v>170</v>
      </c>
      <c r="B186" s="24">
        <v>62</v>
      </c>
      <c r="C186" s="25">
        <v>2.3646071700991609</v>
      </c>
      <c r="D186" s="24">
        <v>3</v>
      </c>
      <c r="E186" s="25">
        <v>1.935483870967742</v>
      </c>
      <c r="F186" s="11"/>
    </row>
    <row r="187" spans="1:6">
      <c r="A187" s="2" t="s">
        <v>171</v>
      </c>
      <c r="B187" s="24">
        <v>1</v>
      </c>
      <c r="C187" s="25">
        <v>3.8138825324180017E-2</v>
      </c>
      <c r="D187" s="24">
        <v>0</v>
      </c>
      <c r="E187" s="25">
        <v>0</v>
      </c>
      <c r="F187" s="11"/>
    </row>
    <row r="188" spans="1:6">
      <c r="A188" s="2" t="s">
        <v>172</v>
      </c>
      <c r="B188" s="24">
        <v>4</v>
      </c>
      <c r="C188" s="25">
        <v>0.15255530129672007</v>
      </c>
      <c r="D188" s="24">
        <v>0</v>
      </c>
      <c r="E188" s="25">
        <v>0</v>
      </c>
      <c r="F188" s="11"/>
    </row>
    <row r="189" spans="1:6">
      <c r="A189" s="2" t="s">
        <v>173</v>
      </c>
      <c r="B189" s="24">
        <v>3</v>
      </c>
      <c r="C189" s="25">
        <v>0.11441647597254005</v>
      </c>
      <c r="D189" s="24">
        <v>0</v>
      </c>
      <c r="E189" s="25">
        <v>0</v>
      </c>
      <c r="F189" s="11"/>
    </row>
    <row r="190" spans="1:6">
      <c r="A190" s="4" t="s">
        <v>174</v>
      </c>
      <c r="B190" s="24">
        <v>5</v>
      </c>
      <c r="C190" s="25">
        <v>0.19069412662090007</v>
      </c>
      <c r="D190" s="24">
        <v>0</v>
      </c>
      <c r="E190" s="25">
        <v>0</v>
      </c>
      <c r="F190" s="11"/>
    </row>
    <row r="191" spans="1:6">
      <c r="A191" s="2" t="s">
        <v>175</v>
      </c>
      <c r="B191" s="24">
        <v>4</v>
      </c>
      <c r="C191" s="25">
        <v>0.15255530129672007</v>
      </c>
      <c r="D191" s="24">
        <v>0</v>
      </c>
      <c r="E191" s="25">
        <v>0</v>
      </c>
      <c r="F191" s="11"/>
    </row>
    <row r="192" spans="1:6">
      <c r="A192" s="2" t="s">
        <v>265</v>
      </c>
      <c r="B192" s="24">
        <v>4</v>
      </c>
      <c r="C192" s="25">
        <v>0.15255530129672007</v>
      </c>
      <c r="D192" s="24">
        <v>0</v>
      </c>
      <c r="E192" s="25">
        <v>0</v>
      </c>
      <c r="F192" s="11"/>
    </row>
    <row r="193" spans="1:6">
      <c r="A193" s="2" t="s">
        <v>176</v>
      </c>
      <c r="B193" s="24">
        <v>11</v>
      </c>
      <c r="C193" s="25">
        <v>0.4195270785659802</v>
      </c>
      <c r="D193" s="24">
        <v>2</v>
      </c>
      <c r="E193" s="25">
        <v>1.2903225806451613</v>
      </c>
      <c r="F193" s="11"/>
    </row>
    <row r="194" spans="1:6">
      <c r="A194" s="2" t="s">
        <v>177</v>
      </c>
      <c r="B194" s="24">
        <v>12</v>
      </c>
      <c r="C194" s="25">
        <v>0.45766590389016021</v>
      </c>
      <c r="D194" s="24">
        <v>1</v>
      </c>
      <c r="E194" s="25">
        <v>0.64516129032258063</v>
      </c>
      <c r="F194" s="11"/>
    </row>
    <row r="195" spans="1:6">
      <c r="A195" s="2" t="s">
        <v>178</v>
      </c>
      <c r="B195" s="24">
        <v>6</v>
      </c>
      <c r="C195" s="25">
        <v>0.2288329519450801</v>
      </c>
      <c r="D195" s="24">
        <v>0</v>
      </c>
      <c r="E195" s="25">
        <v>0</v>
      </c>
      <c r="F195" s="11"/>
    </row>
    <row r="196" spans="1:6">
      <c r="A196" s="2" t="s">
        <v>179</v>
      </c>
      <c r="B196" s="24">
        <v>18</v>
      </c>
      <c r="C196" s="25">
        <v>0.68649885583524028</v>
      </c>
      <c r="D196" s="24">
        <v>2</v>
      </c>
      <c r="E196" s="25">
        <v>1.2903225806451613</v>
      </c>
      <c r="F196" s="11"/>
    </row>
    <row r="197" spans="1:6">
      <c r="A197" s="2"/>
      <c r="B197" s="24"/>
      <c r="C197" s="25"/>
      <c r="D197" s="24"/>
      <c r="E197" s="25"/>
      <c r="F197" s="11"/>
    </row>
    <row r="198" spans="1:6" ht="23.25" customHeight="1">
      <c r="A198" s="12" t="s">
        <v>180</v>
      </c>
      <c r="B198" s="23">
        <v>105</v>
      </c>
      <c r="C198" s="22">
        <v>4.0045766590389018</v>
      </c>
      <c r="D198" s="23">
        <v>6</v>
      </c>
      <c r="E198" s="22">
        <v>3.870967741935484</v>
      </c>
      <c r="F198" s="11"/>
    </row>
    <row r="199" spans="1:6">
      <c r="A199" s="2" t="s">
        <v>181</v>
      </c>
      <c r="B199" s="24">
        <v>4</v>
      </c>
      <c r="C199" s="25">
        <v>0.15255530129672007</v>
      </c>
      <c r="D199" s="24">
        <v>1</v>
      </c>
      <c r="E199" s="25">
        <v>0.64516129032258063</v>
      </c>
      <c r="F199" s="11"/>
    </row>
    <row r="200" spans="1:6">
      <c r="A200" s="2" t="s">
        <v>182</v>
      </c>
      <c r="B200" s="24">
        <v>5</v>
      </c>
      <c r="C200" s="25">
        <v>0.19069412662090007</v>
      </c>
      <c r="D200" s="24">
        <v>0</v>
      </c>
      <c r="E200" s="25">
        <v>0</v>
      </c>
      <c r="F200" s="11"/>
    </row>
    <row r="201" spans="1:6">
      <c r="A201" s="2" t="s">
        <v>183</v>
      </c>
      <c r="B201" s="24">
        <v>4</v>
      </c>
      <c r="C201" s="25">
        <v>0.15255530129672007</v>
      </c>
      <c r="D201" s="24">
        <v>1</v>
      </c>
      <c r="E201" s="25">
        <v>0.64516129032258063</v>
      </c>
      <c r="F201" s="11"/>
    </row>
    <row r="202" spans="1:6">
      <c r="A202" s="2" t="s">
        <v>184</v>
      </c>
      <c r="B202" s="24">
        <v>6</v>
      </c>
      <c r="C202" s="25">
        <v>0.2288329519450801</v>
      </c>
      <c r="D202" s="24">
        <v>1</v>
      </c>
      <c r="E202" s="25">
        <v>0.64516129032258063</v>
      </c>
      <c r="F202" s="11"/>
    </row>
    <row r="203" spans="1:6">
      <c r="A203" s="2" t="s">
        <v>185</v>
      </c>
      <c r="B203" s="24">
        <v>2</v>
      </c>
      <c r="C203" s="25">
        <v>7.6277650648360035E-2</v>
      </c>
      <c r="D203" s="24">
        <v>0</v>
      </c>
      <c r="E203" s="25">
        <v>0</v>
      </c>
      <c r="F203" s="11"/>
    </row>
    <row r="204" spans="1:6">
      <c r="A204" s="2" t="s">
        <v>186</v>
      </c>
      <c r="B204" s="24">
        <v>2</v>
      </c>
      <c r="C204" s="25">
        <v>7.6277650648360035E-2</v>
      </c>
      <c r="D204" s="24">
        <v>0</v>
      </c>
      <c r="E204" s="25">
        <v>0</v>
      </c>
      <c r="F204" s="11"/>
    </row>
    <row r="205" spans="1:6">
      <c r="A205" s="2" t="s">
        <v>187</v>
      </c>
      <c r="B205" s="24">
        <v>77</v>
      </c>
      <c r="C205" s="25">
        <v>2.9366895499618613</v>
      </c>
      <c r="D205" s="24">
        <v>3</v>
      </c>
      <c r="E205" s="25">
        <v>1.935483870967742</v>
      </c>
      <c r="F205" s="11"/>
    </row>
    <row r="206" spans="1:6">
      <c r="A206" s="2" t="s">
        <v>188</v>
      </c>
      <c r="B206" s="24">
        <v>5</v>
      </c>
      <c r="C206" s="25">
        <v>0.19069412662090007</v>
      </c>
      <c r="D206" s="24">
        <v>0</v>
      </c>
      <c r="E206" s="25">
        <v>0</v>
      </c>
      <c r="F206" s="11"/>
    </row>
    <row r="207" spans="1:6">
      <c r="A207" s="2"/>
      <c r="B207" s="24"/>
      <c r="C207" s="25"/>
      <c r="D207" s="24"/>
      <c r="E207" s="25"/>
      <c r="F207" s="11"/>
    </row>
    <row r="208" spans="1:6" ht="25.5">
      <c r="A208" s="12" t="s">
        <v>189</v>
      </c>
      <c r="B208" s="23">
        <v>56</v>
      </c>
      <c r="C208" s="22">
        <v>2.1357742181540811</v>
      </c>
      <c r="D208" s="23">
        <v>5</v>
      </c>
      <c r="E208" s="22">
        <v>3.225806451612903</v>
      </c>
      <c r="F208" s="11"/>
    </row>
    <row r="209" spans="1:6">
      <c r="A209" s="2" t="s">
        <v>190</v>
      </c>
      <c r="B209" s="24">
        <v>5</v>
      </c>
      <c r="C209" s="25">
        <v>0.19069412662090007</v>
      </c>
      <c r="D209" s="24">
        <v>1</v>
      </c>
      <c r="E209" s="25">
        <v>0.64516129032258063</v>
      </c>
      <c r="F209" s="11"/>
    </row>
    <row r="210" spans="1:6">
      <c r="A210" s="2" t="s">
        <v>191</v>
      </c>
      <c r="B210" s="24">
        <v>6</v>
      </c>
      <c r="C210" s="25">
        <v>0.2288329519450801</v>
      </c>
      <c r="D210" s="24">
        <v>0</v>
      </c>
      <c r="E210" s="25">
        <v>0</v>
      </c>
      <c r="F210" s="11"/>
    </row>
    <row r="211" spans="1:6">
      <c r="A211" s="2" t="s">
        <v>192</v>
      </c>
      <c r="B211" s="24">
        <v>6</v>
      </c>
      <c r="C211" s="25">
        <v>0.2288329519450801</v>
      </c>
      <c r="D211" s="24">
        <v>1</v>
      </c>
      <c r="E211" s="25">
        <v>0.64516129032258063</v>
      </c>
      <c r="F211" s="11"/>
    </row>
    <row r="212" spans="1:6">
      <c r="A212" s="2" t="s">
        <v>193</v>
      </c>
      <c r="B212" s="24">
        <v>5</v>
      </c>
      <c r="C212" s="25">
        <v>0.19069412662090007</v>
      </c>
      <c r="D212" s="24">
        <v>0</v>
      </c>
      <c r="E212" s="25">
        <v>0</v>
      </c>
      <c r="F212" s="11"/>
    </row>
    <row r="213" spans="1:6">
      <c r="A213" s="2" t="s">
        <v>194</v>
      </c>
      <c r="B213" s="24">
        <v>24</v>
      </c>
      <c r="C213" s="25">
        <v>0.91533180778032042</v>
      </c>
      <c r="D213" s="24">
        <v>2</v>
      </c>
      <c r="E213" s="25">
        <v>1.2903225806451613</v>
      </c>
      <c r="F213" s="11"/>
    </row>
    <row r="214" spans="1:6">
      <c r="A214" s="2" t="s">
        <v>195</v>
      </c>
      <c r="B214" s="24">
        <v>2</v>
      </c>
      <c r="C214" s="25">
        <v>7.6277650648360035E-2</v>
      </c>
      <c r="D214" s="24">
        <v>0</v>
      </c>
      <c r="E214" s="25">
        <v>0</v>
      </c>
      <c r="F214" s="11"/>
    </row>
    <row r="215" spans="1:6">
      <c r="A215" s="2" t="s">
        <v>196</v>
      </c>
      <c r="B215" s="24">
        <v>8</v>
      </c>
      <c r="C215" s="25">
        <v>0.30511060259344014</v>
      </c>
      <c r="D215" s="24">
        <v>1</v>
      </c>
      <c r="E215" s="25">
        <v>0.64516129032258063</v>
      </c>
      <c r="F215" s="11"/>
    </row>
    <row r="216" spans="1:6">
      <c r="A216" s="2"/>
      <c r="B216" s="24"/>
      <c r="C216" s="25"/>
      <c r="D216" s="24"/>
      <c r="E216" s="25"/>
      <c r="F216" s="11"/>
    </row>
    <row r="217" spans="1:6" ht="25.5">
      <c r="A217" s="12" t="s">
        <v>197</v>
      </c>
      <c r="B217" s="23">
        <v>126</v>
      </c>
      <c r="C217" s="22">
        <v>4.805491990846682</v>
      </c>
      <c r="D217" s="23">
        <v>5</v>
      </c>
      <c r="E217" s="22">
        <v>3.225806451612903</v>
      </c>
      <c r="F217" s="11"/>
    </row>
    <row r="218" spans="1:6">
      <c r="A218" s="2" t="s">
        <v>198</v>
      </c>
      <c r="B218" s="24">
        <v>2</v>
      </c>
      <c r="C218" s="25">
        <v>7.6277650648360035E-2</v>
      </c>
      <c r="D218" s="24">
        <v>0</v>
      </c>
      <c r="E218" s="25">
        <v>0</v>
      </c>
      <c r="F218" s="11"/>
    </row>
    <row r="219" spans="1:6">
      <c r="A219" s="2" t="s">
        <v>199</v>
      </c>
      <c r="B219" s="24">
        <v>9</v>
      </c>
      <c r="C219" s="25">
        <v>0.34324942791762014</v>
      </c>
      <c r="D219" s="24">
        <v>1</v>
      </c>
      <c r="E219" s="25">
        <v>0.64516129032258063</v>
      </c>
      <c r="F219" s="11"/>
    </row>
    <row r="220" spans="1:6">
      <c r="A220" s="2" t="s">
        <v>200</v>
      </c>
      <c r="B220" s="24">
        <v>12</v>
      </c>
      <c r="C220" s="25">
        <v>0.45766590389016021</v>
      </c>
      <c r="D220" s="24">
        <v>1</v>
      </c>
      <c r="E220" s="25">
        <v>0.64516129032258063</v>
      </c>
      <c r="F220" s="11"/>
    </row>
    <row r="221" spans="1:6">
      <c r="A221" s="2" t="s">
        <v>201</v>
      </c>
      <c r="B221" s="24">
        <v>23</v>
      </c>
      <c r="C221" s="25">
        <v>0.8771929824561403</v>
      </c>
      <c r="D221" s="24">
        <v>1</v>
      </c>
      <c r="E221" s="25">
        <v>0.64516129032258063</v>
      </c>
      <c r="F221" s="11"/>
    </row>
    <row r="222" spans="1:6">
      <c r="A222" s="2" t="s">
        <v>202</v>
      </c>
      <c r="B222" s="24">
        <v>8</v>
      </c>
      <c r="C222" s="25">
        <v>0.30511060259344014</v>
      </c>
      <c r="D222" s="24">
        <v>0</v>
      </c>
      <c r="E222" s="25">
        <v>0</v>
      </c>
      <c r="F222" s="11"/>
    </row>
    <row r="223" spans="1:6">
      <c r="A223" s="2" t="s">
        <v>203</v>
      </c>
      <c r="B223" s="24">
        <v>3</v>
      </c>
      <c r="C223" s="25">
        <v>0.11441647597254005</v>
      </c>
      <c r="D223" s="24">
        <v>0</v>
      </c>
      <c r="E223" s="25">
        <v>0</v>
      </c>
      <c r="F223" s="11"/>
    </row>
    <row r="224" spans="1:6">
      <c r="A224" s="2" t="s">
        <v>204</v>
      </c>
      <c r="B224" s="24">
        <v>7</v>
      </c>
      <c r="C224" s="25">
        <v>0.26697177726926014</v>
      </c>
      <c r="D224" s="24">
        <v>0</v>
      </c>
      <c r="E224" s="25">
        <v>0</v>
      </c>
      <c r="F224" s="11"/>
    </row>
    <row r="225" spans="1:6">
      <c r="A225" s="2" t="s">
        <v>205</v>
      </c>
      <c r="B225" s="24">
        <v>10</v>
      </c>
      <c r="C225" s="25">
        <v>0.38138825324180015</v>
      </c>
      <c r="D225" s="24">
        <v>0</v>
      </c>
      <c r="E225" s="25">
        <v>0</v>
      </c>
      <c r="F225" s="11"/>
    </row>
    <row r="226" spans="1:6">
      <c r="A226" s="2" t="s">
        <v>206</v>
      </c>
      <c r="B226" s="24">
        <v>19</v>
      </c>
      <c r="C226" s="25">
        <v>0.72463768115942029</v>
      </c>
      <c r="D226" s="24">
        <v>1</v>
      </c>
      <c r="E226" s="25">
        <v>0.64516129032258063</v>
      </c>
      <c r="F226" s="11"/>
    </row>
    <row r="227" spans="1:6">
      <c r="A227" s="2" t="s">
        <v>207</v>
      </c>
      <c r="B227" s="24">
        <v>9</v>
      </c>
      <c r="C227" s="25">
        <v>0.34324942791762014</v>
      </c>
      <c r="D227" s="24">
        <v>1</v>
      </c>
      <c r="E227" s="25">
        <v>0.64516129032258063</v>
      </c>
      <c r="F227" s="11"/>
    </row>
    <row r="228" spans="1:6">
      <c r="A228" s="2" t="s">
        <v>208</v>
      </c>
      <c r="B228" s="24">
        <v>3</v>
      </c>
      <c r="C228" s="25">
        <v>0.11441647597254005</v>
      </c>
      <c r="D228" s="24">
        <v>0</v>
      </c>
      <c r="E228" s="25">
        <v>0</v>
      </c>
      <c r="F228" s="11"/>
    </row>
    <row r="229" spans="1:6">
      <c r="A229" s="2" t="s">
        <v>209</v>
      </c>
      <c r="B229" s="24">
        <v>8</v>
      </c>
      <c r="C229" s="25">
        <v>0.30511060259344014</v>
      </c>
      <c r="D229" s="24">
        <v>0</v>
      </c>
      <c r="E229" s="25">
        <v>0</v>
      </c>
      <c r="F229" s="11"/>
    </row>
    <row r="230" spans="1:6">
      <c r="A230" s="2" t="s">
        <v>210</v>
      </c>
      <c r="B230" s="24">
        <v>4</v>
      </c>
      <c r="C230" s="25">
        <v>0.15255530129672007</v>
      </c>
      <c r="D230" s="24">
        <v>0</v>
      </c>
      <c r="E230" s="25">
        <v>0</v>
      </c>
      <c r="F230" s="11"/>
    </row>
    <row r="231" spans="1:6">
      <c r="A231" s="2" t="s">
        <v>211</v>
      </c>
      <c r="B231" s="24">
        <v>3</v>
      </c>
      <c r="C231" s="25">
        <v>0.11441647597254005</v>
      </c>
      <c r="D231" s="24">
        <v>0</v>
      </c>
      <c r="E231" s="25">
        <v>0</v>
      </c>
      <c r="F231" s="11"/>
    </row>
    <row r="232" spans="1:6">
      <c r="A232" s="2" t="s">
        <v>212</v>
      </c>
      <c r="B232" s="24">
        <v>6</v>
      </c>
      <c r="C232" s="25">
        <v>0.2288329519450801</v>
      </c>
      <c r="D232" s="24">
        <v>0</v>
      </c>
      <c r="E232" s="25">
        <v>0</v>
      </c>
      <c r="F232" s="11"/>
    </row>
    <row r="233" spans="1:6">
      <c r="A233" s="2"/>
      <c r="B233" s="24"/>
      <c r="C233" s="25"/>
      <c r="D233" s="24"/>
      <c r="E233" s="25"/>
      <c r="F233" s="11"/>
    </row>
    <row r="234" spans="1:6" ht="24" customHeight="1">
      <c r="A234" s="12" t="s">
        <v>213</v>
      </c>
      <c r="B234" s="23">
        <v>69</v>
      </c>
      <c r="C234" s="22">
        <v>2.6315789473684208</v>
      </c>
      <c r="D234" s="23">
        <v>2</v>
      </c>
      <c r="E234" s="22">
        <v>1.2903225806451613</v>
      </c>
      <c r="F234" s="11"/>
    </row>
    <row r="235" spans="1:6">
      <c r="A235" s="2" t="s">
        <v>214</v>
      </c>
      <c r="B235" s="24">
        <v>6</v>
      </c>
      <c r="C235" s="25">
        <v>0.2288329519450801</v>
      </c>
      <c r="D235" s="24">
        <v>0</v>
      </c>
      <c r="E235" s="25">
        <v>0</v>
      </c>
      <c r="F235" s="11"/>
    </row>
    <row r="236" spans="1:6">
      <c r="A236" s="2" t="s">
        <v>215</v>
      </c>
      <c r="B236" s="24">
        <v>6</v>
      </c>
      <c r="C236" s="25">
        <v>0.2288329519450801</v>
      </c>
      <c r="D236" s="24">
        <v>0</v>
      </c>
      <c r="E236" s="25">
        <v>0</v>
      </c>
      <c r="F236" s="11"/>
    </row>
    <row r="237" spans="1:6">
      <c r="A237" s="2" t="s">
        <v>216</v>
      </c>
      <c r="B237" s="24">
        <v>5</v>
      </c>
      <c r="C237" s="25">
        <v>0.19069412662090007</v>
      </c>
      <c r="D237" s="24">
        <v>0</v>
      </c>
      <c r="E237" s="25">
        <v>0</v>
      </c>
      <c r="F237" s="11"/>
    </row>
    <row r="238" spans="1:6">
      <c r="A238" s="2" t="s">
        <v>217</v>
      </c>
      <c r="B238" s="24">
        <v>3</v>
      </c>
      <c r="C238" s="25">
        <v>0.11441647597254005</v>
      </c>
      <c r="D238" s="24">
        <v>0</v>
      </c>
      <c r="E238" s="25">
        <v>0</v>
      </c>
      <c r="F238" s="11"/>
    </row>
    <row r="239" spans="1:6">
      <c r="A239" s="2" t="s">
        <v>218</v>
      </c>
      <c r="B239" s="24">
        <v>12</v>
      </c>
      <c r="C239" s="25">
        <v>0.45766590389016021</v>
      </c>
      <c r="D239" s="24">
        <v>1</v>
      </c>
      <c r="E239" s="25">
        <v>0.64516129032258063</v>
      </c>
      <c r="F239" s="11"/>
    </row>
    <row r="240" spans="1:6">
      <c r="A240" s="2" t="s">
        <v>219</v>
      </c>
      <c r="B240" s="24">
        <v>27</v>
      </c>
      <c r="C240" s="25">
        <v>1.0297482837528604</v>
      </c>
      <c r="D240" s="24">
        <v>1</v>
      </c>
      <c r="E240" s="25">
        <v>0.64516129032258063</v>
      </c>
      <c r="F240" s="11"/>
    </row>
    <row r="241" spans="1:6">
      <c r="A241" s="2" t="s">
        <v>220</v>
      </c>
      <c r="B241" s="24">
        <v>3</v>
      </c>
      <c r="C241" s="25">
        <v>0.11441647597254005</v>
      </c>
      <c r="D241" s="24">
        <v>0</v>
      </c>
      <c r="E241" s="25">
        <v>0</v>
      </c>
      <c r="F241" s="11"/>
    </row>
    <row r="242" spans="1:6">
      <c r="A242" s="2" t="s">
        <v>245</v>
      </c>
      <c r="B242" s="24">
        <v>1</v>
      </c>
      <c r="C242" s="25">
        <v>3.8138825324180017E-2</v>
      </c>
      <c r="D242" s="24">
        <v>0</v>
      </c>
      <c r="E242" s="25">
        <v>0</v>
      </c>
      <c r="F242" s="11"/>
    </row>
    <row r="243" spans="1:6">
      <c r="A243" s="2" t="s">
        <v>221</v>
      </c>
      <c r="B243" s="24">
        <v>6</v>
      </c>
      <c r="C243" s="25">
        <v>0.2288329519450801</v>
      </c>
      <c r="D243" s="24">
        <v>0</v>
      </c>
      <c r="E243" s="25">
        <v>0</v>
      </c>
      <c r="F243" s="11"/>
    </row>
    <row r="244" spans="1:6">
      <c r="A244" s="4"/>
      <c r="B244" s="24"/>
      <c r="C244" s="25"/>
      <c r="D244" s="24"/>
      <c r="E244" s="25"/>
      <c r="F244" s="11"/>
    </row>
    <row r="245" spans="1:6" ht="33.75" customHeight="1">
      <c r="A245" s="147" t="s">
        <v>222</v>
      </c>
      <c r="B245" s="148">
        <v>112</v>
      </c>
      <c r="C245" s="149">
        <v>4.2715484363081622</v>
      </c>
      <c r="D245" s="148">
        <v>4</v>
      </c>
      <c r="E245" s="149">
        <v>2.5806451612903225</v>
      </c>
      <c r="F245" s="11"/>
    </row>
    <row r="246" spans="1:6">
      <c r="A246" s="1" t="s">
        <v>223</v>
      </c>
      <c r="B246" s="150">
        <v>11</v>
      </c>
      <c r="C246" s="151">
        <v>0.4195270785659802</v>
      </c>
      <c r="D246" s="150">
        <v>0</v>
      </c>
      <c r="E246" s="151">
        <v>0</v>
      </c>
      <c r="F246" s="11"/>
    </row>
    <row r="247" spans="1:6">
      <c r="A247" s="1" t="s">
        <v>224</v>
      </c>
      <c r="B247" s="150">
        <v>2</v>
      </c>
      <c r="C247" s="151">
        <v>7.6277650648360035E-2</v>
      </c>
      <c r="D247" s="150">
        <v>0</v>
      </c>
      <c r="E247" s="151">
        <v>0</v>
      </c>
      <c r="F247" s="11"/>
    </row>
    <row r="248" spans="1:6">
      <c r="A248" s="1" t="s">
        <v>225</v>
      </c>
      <c r="B248" s="150">
        <v>8</v>
      </c>
      <c r="C248" s="151">
        <v>0.30511060259344014</v>
      </c>
      <c r="D248" s="150">
        <v>0</v>
      </c>
      <c r="E248" s="151">
        <v>0</v>
      </c>
      <c r="F248" s="11"/>
    </row>
    <row r="249" spans="1:6">
      <c r="A249" s="1" t="s">
        <v>226</v>
      </c>
      <c r="B249" s="150">
        <v>9</v>
      </c>
      <c r="C249" s="151">
        <v>0.34324942791762014</v>
      </c>
      <c r="D249" s="150">
        <v>0</v>
      </c>
      <c r="E249" s="151">
        <v>0</v>
      </c>
      <c r="F249" s="11"/>
    </row>
    <row r="250" spans="1:6">
      <c r="A250" s="1" t="s">
        <v>227</v>
      </c>
      <c r="B250" s="150">
        <v>7</v>
      </c>
      <c r="C250" s="151">
        <v>0.26697177726926014</v>
      </c>
      <c r="D250" s="150">
        <v>0</v>
      </c>
      <c r="E250" s="151">
        <v>0</v>
      </c>
      <c r="F250" s="11"/>
    </row>
    <row r="251" spans="1:6">
      <c r="A251" s="1" t="s">
        <v>228</v>
      </c>
      <c r="B251" s="150">
        <v>9</v>
      </c>
      <c r="C251" s="151">
        <v>0.34324942791762014</v>
      </c>
      <c r="D251" s="150">
        <v>1</v>
      </c>
      <c r="E251" s="151">
        <v>0.64516129032258063</v>
      </c>
      <c r="F251" s="11"/>
    </row>
    <row r="252" spans="1:6">
      <c r="A252" s="1" t="s">
        <v>229</v>
      </c>
      <c r="B252" s="150">
        <v>6</v>
      </c>
      <c r="C252" s="151">
        <v>0.2288329519450801</v>
      </c>
      <c r="D252" s="150">
        <v>1</v>
      </c>
      <c r="E252" s="151">
        <v>0.64516129032258063</v>
      </c>
      <c r="F252" s="11"/>
    </row>
    <row r="253" spans="1:6">
      <c r="A253" s="1" t="s">
        <v>230</v>
      </c>
      <c r="B253" s="150">
        <v>25</v>
      </c>
      <c r="C253" s="151">
        <v>0.95347063310450042</v>
      </c>
      <c r="D253" s="150">
        <v>1</v>
      </c>
      <c r="E253" s="151">
        <v>0.64516129032258063</v>
      </c>
      <c r="F253" s="11"/>
    </row>
    <row r="254" spans="1:6">
      <c r="A254" s="1" t="s">
        <v>231</v>
      </c>
      <c r="B254" s="150">
        <v>13</v>
      </c>
      <c r="C254" s="151">
        <v>0.49580472921434016</v>
      </c>
      <c r="D254" s="150">
        <v>0</v>
      </c>
      <c r="E254" s="151">
        <v>0</v>
      </c>
      <c r="F254" s="11"/>
    </row>
    <row r="255" spans="1:6">
      <c r="A255" s="1" t="s">
        <v>232</v>
      </c>
      <c r="B255" s="150">
        <v>5</v>
      </c>
      <c r="C255" s="151">
        <v>0.19069412662090007</v>
      </c>
      <c r="D255" s="150">
        <v>0</v>
      </c>
      <c r="E255" s="151">
        <v>0</v>
      </c>
      <c r="F255" s="11"/>
    </row>
    <row r="256" spans="1:6">
      <c r="A256" s="1" t="s">
        <v>233</v>
      </c>
      <c r="B256" s="150">
        <v>2</v>
      </c>
      <c r="C256" s="151">
        <v>7.6277650648360035E-2</v>
      </c>
      <c r="D256" s="150">
        <v>0</v>
      </c>
      <c r="E256" s="151">
        <v>0</v>
      </c>
      <c r="F256" s="11"/>
    </row>
    <row r="257" spans="1:6">
      <c r="A257" s="5" t="s">
        <v>234</v>
      </c>
      <c r="B257" s="152">
        <v>15</v>
      </c>
      <c r="C257" s="153">
        <v>0.57208237986270016</v>
      </c>
      <c r="D257" s="154">
        <v>1</v>
      </c>
      <c r="E257" s="153">
        <v>0.64516129032258063</v>
      </c>
      <c r="F257" s="11"/>
    </row>
    <row r="258" spans="1:6">
      <c r="A258" s="63" t="s">
        <v>341</v>
      </c>
      <c r="B258" s="24"/>
      <c r="C258" s="25"/>
      <c r="D258" s="24"/>
      <c r="E258" s="25"/>
      <c r="F258" s="11"/>
    </row>
    <row r="259" spans="1:6">
      <c r="A259" s="7" t="s">
        <v>394</v>
      </c>
    </row>
  </sheetData>
  <mergeCells count="6">
    <mergeCell ref="A2:E2"/>
    <mergeCell ref="A4:A5"/>
    <mergeCell ref="B4:B5"/>
    <mergeCell ref="C4:C5"/>
    <mergeCell ref="D4:D5"/>
    <mergeCell ref="E4:E5"/>
  </mergeCells>
  <phoneticPr fontId="0" type="noConversion"/>
  <pageMargins left="0.98425196850393704" right="0.51181102362204722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workbookViewId="0">
      <pane ySplit="5" topLeftCell="A6" activePane="bottomLeft" state="frozen"/>
      <selection pane="bottomLeft" sqref="A1:G1048576"/>
    </sheetView>
  </sheetViews>
  <sheetFormatPr defaultRowHeight="15"/>
  <cols>
    <col min="1" max="1" width="27.85546875" customWidth="1"/>
    <col min="2" max="2" width="10.28515625" customWidth="1"/>
    <col min="3" max="3" width="9.5703125" customWidth="1"/>
    <col min="4" max="4" width="10.28515625" customWidth="1"/>
    <col min="5" max="5" width="9.5703125" customWidth="1"/>
    <col min="6" max="6" width="10.28515625" customWidth="1"/>
    <col min="7" max="7" width="9.5703125" customWidth="1"/>
  </cols>
  <sheetData>
    <row r="1" spans="1:8" ht="9" customHeight="1"/>
    <row r="2" spans="1:8" ht="27.75" customHeight="1">
      <c r="A2" s="291" t="s">
        <v>337</v>
      </c>
      <c r="B2" s="291"/>
      <c r="C2" s="291"/>
      <c r="D2" s="291"/>
      <c r="E2" s="291"/>
      <c r="F2" s="291"/>
      <c r="G2" s="291"/>
    </row>
    <row r="3" spans="1:8" ht="9.75" customHeight="1"/>
    <row r="4" spans="1:8" ht="15" customHeight="1">
      <c r="A4" s="292" t="s">
        <v>0</v>
      </c>
      <c r="B4" s="313" t="s">
        <v>338</v>
      </c>
      <c r="C4" s="317" t="s">
        <v>318</v>
      </c>
      <c r="D4" s="313" t="s">
        <v>339</v>
      </c>
      <c r="E4" s="317" t="s">
        <v>318</v>
      </c>
      <c r="F4" s="313" t="s">
        <v>340</v>
      </c>
      <c r="G4" s="342" t="s">
        <v>318</v>
      </c>
    </row>
    <row r="5" spans="1:8" ht="35.25" customHeight="1">
      <c r="A5" s="293"/>
      <c r="B5" s="314"/>
      <c r="C5" s="318"/>
      <c r="D5" s="314"/>
      <c r="E5" s="318"/>
      <c r="F5" s="314"/>
      <c r="G5" s="343"/>
    </row>
    <row r="6" spans="1:8" ht="20.25" customHeight="1">
      <c r="A6" s="29" t="s">
        <v>235</v>
      </c>
      <c r="B6" s="37">
        <v>1825</v>
      </c>
      <c r="C6" s="39">
        <v>99.999999999999986</v>
      </c>
      <c r="D6" s="37">
        <v>182</v>
      </c>
      <c r="E6" s="39">
        <v>100.00000000000001</v>
      </c>
      <c r="F6" s="37">
        <v>797</v>
      </c>
      <c r="G6" s="39">
        <v>100.00000000000001</v>
      </c>
      <c r="H6" s="166"/>
    </row>
    <row r="7" spans="1:8">
      <c r="A7" s="10"/>
      <c r="B7" s="37"/>
      <c r="C7" s="38"/>
      <c r="D7" s="37"/>
      <c r="E7" s="38"/>
      <c r="F7" s="37"/>
      <c r="G7" s="38"/>
    </row>
    <row r="8" spans="1:8" ht="25.5">
      <c r="A8" s="12" t="s">
        <v>1</v>
      </c>
      <c r="B8" s="23">
        <v>356</v>
      </c>
      <c r="C8" s="22">
        <v>19.506849315068493</v>
      </c>
      <c r="D8" s="23">
        <v>76</v>
      </c>
      <c r="E8" s="22">
        <v>41.758241758241759</v>
      </c>
      <c r="F8" s="23">
        <v>341</v>
      </c>
      <c r="G8" s="22">
        <v>42.785445420326226</v>
      </c>
      <c r="H8" s="166"/>
    </row>
    <row r="9" spans="1:8">
      <c r="A9" s="1" t="s">
        <v>2</v>
      </c>
      <c r="B9" s="24">
        <v>11</v>
      </c>
      <c r="C9" s="25">
        <v>0.60273972602739723</v>
      </c>
      <c r="D9" s="24">
        <v>1</v>
      </c>
      <c r="E9" s="25">
        <v>0.5494505494505495</v>
      </c>
      <c r="F9" s="24">
        <v>2</v>
      </c>
      <c r="G9" s="25">
        <v>0.25094102885821828</v>
      </c>
    </row>
    <row r="10" spans="1:8">
      <c r="A10" s="1" t="s">
        <v>3</v>
      </c>
      <c r="B10" s="24">
        <v>29</v>
      </c>
      <c r="C10" s="25">
        <v>1.5890410958904109</v>
      </c>
      <c r="D10" s="24">
        <v>0</v>
      </c>
      <c r="E10" s="25">
        <v>0</v>
      </c>
      <c r="F10" s="24">
        <v>9</v>
      </c>
      <c r="G10" s="25">
        <v>1.1292346298619824</v>
      </c>
    </row>
    <row r="11" spans="1:8">
      <c r="A11" s="1" t="s">
        <v>4</v>
      </c>
      <c r="B11" s="24">
        <v>11</v>
      </c>
      <c r="C11" s="25">
        <v>0.60273972602739723</v>
      </c>
      <c r="D11" s="24">
        <v>1</v>
      </c>
      <c r="E11" s="25">
        <v>0.5494505494505495</v>
      </c>
      <c r="F11" s="24">
        <v>1</v>
      </c>
      <c r="G11" s="25">
        <v>0.12547051442910914</v>
      </c>
    </row>
    <row r="12" spans="1:8">
      <c r="A12" s="1" t="s">
        <v>5</v>
      </c>
      <c r="B12" s="24">
        <v>27</v>
      </c>
      <c r="C12" s="25">
        <v>1.4794520547945205</v>
      </c>
      <c r="D12" s="24">
        <v>2</v>
      </c>
      <c r="E12" s="25">
        <v>1.098901098901099</v>
      </c>
      <c r="F12" s="24">
        <v>10</v>
      </c>
      <c r="G12" s="25">
        <v>1.2547051442910917</v>
      </c>
    </row>
    <row r="13" spans="1:8">
      <c r="A13" s="1" t="s">
        <v>6</v>
      </c>
      <c r="B13" s="24">
        <v>13</v>
      </c>
      <c r="C13" s="25">
        <v>0.71232876712328763</v>
      </c>
      <c r="D13" s="24">
        <v>0</v>
      </c>
      <c r="E13" s="25">
        <v>0</v>
      </c>
      <c r="F13" s="24">
        <v>0</v>
      </c>
      <c r="G13" s="25">
        <v>0</v>
      </c>
    </row>
    <row r="14" spans="1:8">
      <c r="A14" s="1" t="s">
        <v>7</v>
      </c>
      <c r="B14" s="24">
        <v>5</v>
      </c>
      <c r="C14" s="25">
        <v>0.27397260273972601</v>
      </c>
      <c r="D14" s="24">
        <v>0</v>
      </c>
      <c r="E14" s="25">
        <v>0</v>
      </c>
      <c r="F14" s="24">
        <v>1</v>
      </c>
      <c r="G14" s="25">
        <v>0.12547051442910914</v>
      </c>
    </row>
    <row r="15" spans="1:8">
      <c r="A15" s="1" t="s">
        <v>8</v>
      </c>
      <c r="B15" s="24">
        <v>152</v>
      </c>
      <c r="C15" s="25">
        <v>8.3287671232876708</v>
      </c>
      <c r="D15" s="24">
        <v>59</v>
      </c>
      <c r="E15" s="25">
        <v>32.417582417582416</v>
      </c>
      <c r="F15" s="24">
        <v>294</v>
      </c>
      <c r="G15" s="25">
        <v>36.888331242158095</v>
      </c>
    </row>
    <row r="16" spans="1:8">
      <c r="A16" s="1" t="s">
        <v>9</v>
      </c>
      <c r="B16" s="24">
        <v>9</v>
      </c>
      <c r="C16" s="25">
        <v>0.49315068493150682</v>
      </c>
      <c r="D16" s="24">
        <v>0</v>
      </c>
      <c r="E16" s="25">
        <v>0</v>
      </c>
      <c r="F16" s="24">
        <v>1</v>
      </c>
      <c r="G16" s="25">
        <v>0.12547051442910914</v>
      </c>
    </row>
    <row r="17" spans="1:7">
      <c r="A17" s="1" t="s">
        <v>10</v>
      </c>
      <c r="B17" s="24">
        <v>13</v>
      </c>
      <c r="C17" s="25">
        <v>0.71232876712328763</v>
      </c>
      <c r="D17" s="24">
        <v>3</v>
      </c>
      <c r="E17" s="25">
        <v>1.6483516483516485</v>
      </c>
      <c r="F17" s="24">
        <v>4</v>
      </c>
      <c r="G17" s="25">
        <v>0.50188205771643657</v>
      </c>
    </row>
    <row r="18" spans="1:7">
      <c r="A18" s="1" t="s">
        <v>11</v>
      </c>
      <c r="B18" s="24">
        <v>6</v>
      </c>
      <c r="C18" s="25">
        <v>0.32876712328767127</v>
      </c>
      <c r="D18" s="24">
        <v>0</v>
      </c>
      <c r="E18" s="25">
        <v>0</v>
      </c>
      <c r="F18" s="24">
        <v>0</v>
      </c>
      <c r="G18" s="25">
        <v>0</v>
      </c>
    </row>
    <row r="19" spans="1:7">
      <c r="A19" s="1" t="s">
        <v>12</v>
      </c>
      <c r="B19" s="24">
        <v>3</v>
      </c>
      <c r="C19" s="25">
        <v>0.16438356164383564</v>
      </c>
      <c r="D19" s="24">
        <v>0</v>
      </c>
      <c r="E19" s="25">
        <v>0</v>
      </c>
      <c r="F19" s="24">
        <v>0</v>
      </c>
      <c r="G19" s="25">
        <v>0</v>
      </c>
    </row>
    <row r="20" spans="1:7">
      <c r="A20" s="1" t="s">
        <v>13</v>
      </c>
      <c r="B20" s="24">
        <v>45</v>
      </c>
      <c r="C20" s="25">
        <v>2.4657534246575343</v>
      </c>
      <c r="D20" s="24">
        <v>7</v>
      </c>
      <c r="E20" s="25">
        <v>3.8461538461538463</v>
      </c>
      <c r="F20" s="24">
        <v>15</v>
      </c>
      <c r="G20" s="25">
        <v>1.8820577164366372</v>
      </c>
    </row>
    <row r="21" spans="1:7">
      <c r="A21" s="1" t="s">
        <v>14</v>
      </c>
      <c r="B21" s="24">
        <v>29</v>
      </c>
      <c r="C21" s="25">
        <v>1.5890410958904109</v>
      </c>
      <c r="D21" s="24">
        <v>3</v>
      </c>
      <c r="E21" s="25">
        <v>1.6483516483516485</v>
      </c>
      <c r="F21" s="24">
        <v>4</v>
      </c>
      <c r="G21" s="25">
        <v>0.50188205771643657</v>
      </c>
    </row>
    <row r="22" spans="1:7">
      <c r="A22" s="1" t="s">
        <v>15</v>
      </c>
      <c r="B22" s="24">
        <v>3</v>
      </c>
      <c r="C22" s="25">
        <v>0.16438356164383564</v>
      </c>
      <c r="D22" s="24">
        <v>0</v>
      </c>
      <c r="E22" s="25">
        <v>0</v>
      </c>
      <c r="F22" s="24">
        <v>0</v>
      </c>
      <c r="G22" s="25">
        <v>0</v>
      </c>
    </row>
    <row r="23" spans="1:7">
      <c r="A23" s="1"/>
      <c r="B23" s="24"/>
      <c r="C23" s="25"/>
      <c r="D23" s="24"/>
      <c r="E23" s="25"/>
      <c r="F23" s="24"/>
      <c r="G23" s="25"/>
    </row>
    <row r="24" spans="1:7" ht="27.75" customHeight="1">
      <c r="A24" s="12" t="s">
        <v>16</v>
      </c>
      <c r="B24" s="23">
        <v>197</v>
      </c>
      <c r="C24" s="22">
        <v>10.794520547945204</v>
      </c>
      <c r="D24" s="23">
        <v>4</v>
      </c>
      <c r="E24" s="22">
        <v>2.197802197802198</v>
      </c>
      <c r="F24" s="23">
        <v>27</v>
      </c>
      <c r="G24" s="22">
        <v>3.3877038895859477</v>
      </c>
    </row>
    <row r="25" spans="1:7">
      <c r="A25" s="1" t="s">
        <v>17</v>
      </c>
      <c r="B25" s="24">
        <v>8</v>
      </c>
      <c r="C25" s="25">
        <v>0.43835616438356162</v>
      </c>
      <c r="D25" s="24">
        <v>0</v>
      </c>
      <c r="E25" s="25">
        <v>0</v>
      </c>
      <c r="F25" s="24">
        <v>0</v>
      </c>
      <c r="G25" s="25">
        <v>0</v>
      </c>
    </row>
    <row r="26" spans="1:7">
      <c r="A26" s="1" t="s">
        <v>18</v>
      </c>
      <c r="B26" s="24">
        <v>12</v>
      </c>
      <c r="C26" s="25">
        <v>0.65753424657534254</v>
      </c>
      <c r="D26" s="24">
        <v>0</v>
      </c>
      <c r="E26" s="25">
        <v>0</v>
      </c>
      <c r="F26" s="24">
        <v>0</v>
      </c>
      <c r="G26" s="25">
        <v>0</v>
      </c>
    </row>
    <row r="27" spans="1:7">
      <c r="A27" s="1" t="s">
        <v>19</v>
      </c>
      <c r="B27" s="24">
        <v>11</v>
      </c>
      <c r="C27" s="25">
        <v>0.60273972602739723</v>
      </c>
      <c r="D27" s="24">
        <v>1</v>
      </c>
      <c r="E27" s="25">
        <v>0.5494505494505495</v>
      </c>
      <c r="F27" s="24">
        <v>1</v>
      </c>
      <c r="G27" s="25">
        <v>0.12547051442910914</v>
      </c>
    </row>
    <row r="28" spans="1:7">
      <c r="A28" s="1" t="s">
        <v>20</v>
      </c>
      <c r="B28" s="24">
        <v>15</v>
      </c>
      <c r="C28" s="25">
        <v>0.82191780821917804</v>
      </c>
      <c r="D28" s="24">
        <v>0</v>
      </c>
      <c r="E28" s="25">
        <v>0</v>
      </c>
      <c r="F28" s="24">
        <v>1</v>
      </c>
      <c r="G28" s="25">
        <v>0.12547051442910914</v>
      </c>
    </row>
    <row r="29" spans="1:7">
      <c r="A29" s="1" t="s">
        <v>21</v>
      </c>
      <c r="B29" s="24">
        <v>16</v>
      </c>
      <c r="C29" s="25">
        <v>0.87671232876712324</v>
      </c>
      <c r="D29" s="24">
        <v>0</v>
      </c>
      <c r="E29" s="25">
        <v>0</v>
      </c>
      <c r="F29" s="24">
        <v>0</v>
      </c>
      <c r="G29" s="25">
        <v>0</v>
      </c>
    </row>
    <row r="30" spans="1:7">
      <c r="A30" s="1" t="s">
        <v>22</v>
      </c>
      <c r="B30" s="24">
        <v>4</v>
      </c>
      <c r="C30" s="25">
        <v>0.21917808219178081</v>
      </c>
      <c r="D30" s="24">
        <v>0</v>
      </c>
      <c r="E30" s="25">
        <v>0</v>
      </c>
      <c r="F30" s="24">
        <v>0</v>
      </c>
      <c r="G30" s="25">
        <v>0</v>
      </c>
    </row>
    <row r="31" spans="1:7">
      <c r="A31" s="1" t="s">
        <v>23</v>
      </c>
      <c r="B31" s="24">
        <v>9</v>
      </c>
      <c r="C31" s="25">
        <v>0.49315068493150682</v>
      </c>
      <c r="D31" s="24">
        <v>0</v>
      </c>
      <c r="E31" s="25">
        <v>0</v>
      </c>
      <c r="F31" s="24">
        <v>0</v>
      </c>
      <c r="G31" s="25">
        <v>0</v>
      </c>
    </row>
    <row r="32" spans="1:7">
      <c r="A32" s="1" t="s">
        <v>24</v>
      </c>
      <c r="B32" s="24">
        <v>4</v>
      </c>
      <c r="C32" s="25">
        <v>0.21917808219178081</v>
      </c>
      <c r="D32" s="24">
        <v>0</v>
      </c>
      <c r="E32" s="25">
        <v>0</v>
      </c>
      <c r="F32" s="24">
        <v>0</v>
      </c>
      <c r="G32" s="25">
        <v>0</v>
      </c>
    </row>
    <row r="33" spans="1:7">
      <c r="A33" s="1" t="s">
        <v>25</v>
      </c>
      <c r="B33" s="24">
        <v>7</v>
      </c>
      <c r="C33" s="25">
        <v>0.38356164383561642</v>
      </c>
      <c r="D33" s="24">
        <v>0</v>
      </c>
      <c r="E33" s="25">
        <v>0</v>
      </c>
      <c r="F33" s="24">
        <v>0</v>
      </c>
      <c r="G33" s="25">
        <v>0</v>
      </c>
    </row>
    <row r="34" spans="1:7">
      <c r="A34" s="1" t="s">
        <v>26</v>
      </c>
      <c r="B34" s="24">
        <v>3</v>
      </c>
      <c r="C34" s="25">
        <v>0.16438356164383564</v>
      </c>
      <c r="D34" s="24">
        <v>0</v>
      </c>
      <c r="E34" s="25">
        <v>0</v>
      </c>
      <c r="F34" s="24">
        <v>0</v>
      </c>
      <c r="G34" s="25">
        <v>0</v>
      </c>
    </row>
    <row r="35" spans="1:7">
      <c r="A35" s="1" t="s">
        <v>27</v>
      </c>
      <c r="B35" s="24">
        <v>5</v>
      </c>
      <c r="C35" s="25">
        <v>0.27397260273972601</v>
      </c>
      <c r="D35" s="24">
        <v>0</v>
      </c>
      <c r="E35" s="25">
        <v>0</v>
      </c>
      <c r="F35" s="24">
        <v>0</v>
      </c>
      <c r="G35" s="25">
        <v>0</v>
      </c>
    </row>
    <row r="36" spans="1:7">
      <c r="A36" s="1" t="s">
        <v>28</v>
      </c>
      <c r="B36" s="24">
        <v>6</v>
      </c>
      <c r="C36" s="25">
        <v>0.32876712328767127</v>
      </c>
      <c r="D36" s="24">
        <v>0</v>
      </c>
      <c r="E36" s="25">
        <v>0</v>
      </c>
      <c r="F36" s="24">
        <v>0</v>
      </c>
      <c r="G36" s="25">
        <v>0</v>
      </c>
    </row>
    <row r="37" spans="1:7">
      <c r="A37" s="1" t="s">
        <v>29</v>
      </c>
      <c r="B37" s="24">
        <v>3</v>
      </c>
      <c r="C37" s="25">
        <v>0.16438356164383564</v>
      </c>
      <c r="D37" s="24">
        <v>0</v>
      </c>
      <c r="E37" s="25">
        <v>0</v>
      </c>
      <c r="F37" s="24">
        <v>0</v>
      </c>
      <c r="G37" s="25">
        <v>0</v>
      </c>
    </row>
    <row r="38" spans="1:7">
      <c r="A38" s="1" t="s">
        <v>30</v>
      </c>
      <c r="B38" s="24">
        <v>40</v>
      </c>
      <c r="C38" s="25">
        <v>2.1917808219178081</v>
      </c>
      <c r="D38" s="24">
        <v>2</v>
      </c>
      <c r="E38" s="25">
        <v>1.098901098901099</v>
      </c>
      <c r="F38" s="24">
        <v>18</v>
      </c>
      <c r="G38" s="25">
        <v>2.2584692597239648</v>
      </c>
    </row>
    <row r="39" spans="1:7">
      <c r="A39" s="1" t="s">
        <v>31</v>
      </c>
      <c r="B39" s="24">
        <v>3</v>
      </c>
      <c r="C39" s="25">
        <v>0.16438356164383564</v>
      </c>
      <c r="D39" s="24">
        <v>0</v>
      </c>
      <c r="E39" s="25">
        <v>0</v>
      </c>
      <c r="F39" s="24">
        <v>0</v>
      </c>
      <c r="G39" s="25">
        <v>0</v>
      </c>
    </row>
    <row r="40" spans="1:7">
      <c r="A40" s="1" t="s">
        <v>32</v>
      </c>
      <c r="B40" s="24">
        <v>8</v>
      </c>
      <c r="C40" s="25">
        <v>0.43835616438356162</v>
      </c>
      <c r="D40" s="24">
        <v>0</v>
      </c>
      <c r="E40" s="25">
        <v>0</v>
      </c>
      <c r="F40" s="24">
        <v>0</v>
      </c>
      <c r="G40" s="25">
        <v>0</v>
      </c>
    </row>
    <row r="41" spans="1:7">
      <c r="A41" s="1" t="s">
        <v>33</v>
      </c>
      <c r="B41" s="24">
        <v>4</v>
      </c>
      <c r="C41" s="25">
        <v>0.21917808219178081</v>
      </c>
      <c r="D41" s="24">
        <v>0</v>
      </c>
      <c r="E41" s="25">
        <v>0</v>
      </c>
      <c r="F41" s="24">
        <v>0</v>
      </c>
      <c r="G41" s="25">
        <v>0</v>
      </c>
    </row>
    <row r="42" spans="1:7">
      <c r="A42" s="1" t="s">
        <v>34</v>
      </c>
      <c r="B42" s="24">
        <v>4</v>
      </c>
      <c r="C42" s="25">
        <v>0.21917808219178081</v>
      </c>
      <c r="D42" s="24">
        <v>0</v>
      </c>
      <c r="E42" s="25">
        <v>0</v>
      </c>
      <c r="F42" s="24">
        <v>0</v>
      </c>
      <c r="G42" s="25">
        <v>0</v>
      </c>
    </row>
    <row r="43" spans="1:7">
      <c r="A43" s="1" t="s">
        <v>35</v>
      </c>
      <c r="B43" s="24">
        <v>6</v>
      </c>
      <c r="C43" s="25">
        <v>0.32876712328767127</v>
      </c>
      <c r="D43" s="24">
        <v>0</v>
      </c>
      <c r="E43" s="25">
        <v>0</v>
      </c>
      <c r="F43" s="24">
        <v>0</v>
      </c>
      <c r="G43" s="25">
        <v>0</v>
      </c>
    </row>
    <row r="44" spans="1:7">
      <c r="A44" s="1" t="s">
        <v>36</v>
      </c>
      <c r="B44" s="24">
        <v>4</v>
      </c>
      <c r="C44" s="25">
        <v>0.21917808219178081</v>
      </c>
      <c r="D44" s="24">
        <v>0</v>
      </c>
      <c r="E44" s="25">
        <v>0</v>
      </c>
      <c r="F44" s="24">
        <v>0</v>
      </c>
      <c r="G44" s="25">
        <v>0</v>
      </c>
    </row>
    <row r="45" spans="1:7">
      <c r="A45" s="1" t="s">
        <v>37</v>
      </c>
      <c r="B45" s="24">
        <v>4</v>
      </c>
      <c r="C45" s="25">
        <v>0.21917808219178081</v>
      </c>
      <c r="D45" s="24">
        <v>0</v>
      </c>
      <c r="E45" s="25">
        <v>0</v>
      </c>
      <c r="F45" s="24">
        <v>0</v>
      </c>
      <c r="G45" s="25">
        <v>0</v>
      </c>
    </row>
    <row r="46" spans="1:7">
      <c r="A46" s="1" t="s">
        <v>38</v>
      </c>
      <c r="B46" s="24">
        <v>4</v>
      </c>
      <c r="C46" s="25">
        <v>0.21917808219178081</v>
      </c>
      <c r="D46" s="24">
        <v>0</v>
      </c>
      <c r="E46" s="25">
        <v>0</v>
      </c>
      <c r="F46" s="24">
        <v>0</v>
      </c>
      <c r="G46" s="25">
        <v>0</v>
      </c>
    </row>
    <row r="47" spans="1:7">
      <c r="A47" s="1" t="s">
        <v>39</v>
      </c>
      <c r="B47" s="24">
        <v>4</v>
      </c>
      <c r="C47" s="25">
        <v>0.21917808219178081</v>
      </c>
      <c r="D47" s="24">
        <v>0</v>
      </c>
      <c r="E47" s="25">
        <v>0</v>
      </c>
      <c r="F47" s="24">
        <v>0</v>
      </c>
      <c r="G47" s="25">
        <v>0</v>
      </c>
    </row>
    <row r="48" spans="1:7">
      <c r="A48" s="1" t="s">
        <v>40</v>
      </c>
      <c r="B48" s="24">
        <v>13</v>
      </c>
      <c r="C48" s="25">
        <v>0.71232876712328763</v>
      </c>
      <c r="D48" s="24">
        <v>1</v>
      </c>
      <c r="E48" s="25">
        <v>0.5494505494505495</v>
      </c>
      <c r="F48" s="24">
        <v>7</v>
      </c>
      <c r="G48" s="25">
        <v>0.87829360100376408</v>
      </c>
    </row>
    <row r="49" spans="1:7">
      <c r="A49" s="1"/>
      <c r="B49" s="24"/>
      <c r="C49" s="25"/>
      <c r="D49" s="24"/>
      <c r="E49" s="25"/>
      <c r="F49" s="24"/>
      <c r="G49" s="25"/>
    </row>
    <row r="50" spans="1:7" ht="26.25" customHeight="1">
      <c r="A50" s="12" t="s">
        <v>41</v>
      </c>
      <c r="B50" s="23">
        <v>361</v>
      </c>
      <c r="C50" s="22">
        <v>19.780821917808218</v>
      </c>
      <c r="D50" s="23">
        <v>44</v>
      </c>
      <c r="E50" s="22">
        <v>24.175824175824175</v>
      </c>
      <c r="F50" s="23">
        <v>187</v>
      </c>
      <c r="G50" s="22">
        <v>23.462986198243414</v>
      </c>
    </row>
    <row r="51" spans="1:7">
      <c r="A51" s="2" t="s">
        <v>42</v>
      </c>
      <c r="B51" s="24">
        <v>16</v>
      </c>
      <c r="C51" s="25">
        <v>0.87671232876712324</v>
      </c>
      <c r="D51" s="24">
        <v>0</v>
      </c>
      <c r="E51" s="25">
        <v>0</v>
      </c>
      <c r="F51" s="24">
        <v>1</v>
      </c>
      <c r="G51" s="25">
        <v>0.12547051442910914</v>
      </c>
    </row>
    <row r="52" spans="1:7">
      <c r="A52" s="2" t="s">
        <v>43</v>
      </c>
      <c r="B52" s="24">
        <v>13</v>
      </c>
      <c r="C52" s="25">
        <v>0.71232876712328763</v>
      </c>
      <c r="D52" s="24">
        <v>0</v>
      </c>
      <c r="E52" s="25">
        <v>0</v>
      </c>
      <c r="F52" s="24">
        <v>1</v>
      </c>
      <c r="G52" s="25">
        <v>0.12547051442910914</v>
      </c>
    </row>
    <row r="53" spans="1:7">
      <c r="A53" s="2" t="s">
        <v>44</v>
      </c>
      <c r="B53" s="24">
        <v>4</v>
      </c>
      <c r="C53" s="25">
        <v>0.21917808219178081</v>
      </c>
      <c r="D53" s="24">
        <v>0</v>
      </c>
      <c r="E53" s="25">
        <v>0</v>
      </c>
      <c r="F53" s="24">
        <v>0</v>
      </c>
      <c r="G53" s="25">
        <v>0</v>
      </c>
    </row>
    <row r="54" spans="1:7">
      <c r="A54" s="2" t="s">
        <v>45</v>
      </c>
      <c r="B54" s="24">
        <v>1</v>
      </c>
      <c r="C54" s="25">
        <v>5.4794520547945202E-2</v>
      </c>
      <c r="D54" s="24">
        <v>0</v>
      </c>
      <c r="E54" s="25">
        <v>0</v>
      </c>
      <c r="F54" s="24">
        <v>0</v>
      </c>
      <c r="G54" s="25">
        <v>0</v>
      </c>
    </row>
    <row r="55" spans="1:7">
      <c r="A55" s="2" t="s">
        <v>46</v>
      </c>
      <c r="B55" s="24">
        <v>5</v>
      </c>
      <c r="C55" s="25">
        <v>0.27397260273972601</v>
      </c>
      <c r="D55" s="24">
        <v>0</v>
      </c>
      <c r="E55" s="25">
        <v>0</v>
      </c>
      <c r="F55" s="24">
        <v>0</v>
      </c>
      <c r="G55" s="25">
        <v>0</v>
      </c>
    </row>
    <row r="56" spans="1:7">
      <c r="A56" s="2" t="s">
        <v>47</v>
      </c>
      <c r="B56" s="24">
        <v>10</v>
      </c>
      <c r="C56" s="25">
        <v>0.54794520547945202</v>
      </c>
      <c r="D56" s="24">
        <v>1</v>
      </c>
      <c r="E56" s="25">
        <v>0.5494505494505495</v>
      </c>
      <c r="F56" s="24">
        <v>1</v>
      </c>
      <c r="G56" s="25">
        <v>0.12547051442910914</v>
      </c>
    </row>
    <row r="57" spans="1:7">
      <c r="A57" s="2" t="s">
        <v>48</v>
      </c>
      <c r="B57" s="24">
        <v>5</v>
      </c>
      <c r="C57" s="25">
        <v>0.27397260273972601</v>
      </c>
      <c r="D57" s="24">
        <v>0</v>
      </c>
      <c r="E57" s="25">
        <v>0</v>
      </c>
      <c r="F57" s="24">
        <v>0</v>
      </c>
      <c r="G57" s="25">
        <v>0</v>
      </c>
    </row>
    <row r="58" spans="1:7">
      <c r="A58" s="2" t="s">
        <v>49</v>
      </c>
      <c r="B58" s="24">
        <v>9</v>
      </c>
      <c r="C58" s="25">
        <v>0.49315068493150682</v>
      </c>
      <c r="D58" s="24">
        <v>1</v>
      </c>
      <c r="E58" s="25">
        <v>0.5494505494505495</v>
      </c>
      <c r="F58" s="24">
        <v>1</v>
      </c>
      <c r="G58" s="25">
        <v>0.12547051442910914</v>
      </c>
    </row>
    <row r="59" spans="1:7">
      <c r="A59" s="2" t="s">
        <v>50</v>
      </c>
      <c r="B59" s="24">
        <v>4</v>
      </c>
      <c r="C59" s="25">
        <v>0.21917808219178081</v>
      </c>
      <c r="D59" s="24">
        <v>0</v>
      </c>
      <c r="E59" s="25">
        <v>0</v>
      </c>
      <c r="F59" s="24">
        <v>0</v>
      </c>
      <c r="G59" s="25">
        <v>0</v>
      </c>
    </row>
    <row r="60" spans="1:7">
      <c r="A60" s="2" t="s">
        <v>51</v>
      </c>
      <c r="B60" s="24">
        <v>10</v>
      </c>
      <c r="C60" s="25">
        <v>0.54794520547945202</v>
      </c>
      <c r="D60" s="24">
        <v>0</v>
      </c>
      <c r="E60" s="25">
        <v>0</v>
      </c>
      <c r="F60" s="24">
        <v>0</v>
      </c>
      <c r="G60" s="25">
        <v>0</v>
      </c>
    </row>
    <row r="61" spans="1:7">
      <c r="A61" s="2" t="s">
        <v>52</v>
      </c>
      <c r="B61" s="24">
        <v>5</v>
      </c>
      <c r="C61" s="25">
        <v>0.27397260273972601</v>
      </c>
      <c r="D61" s="24">
        <v>0</v>
      </c>
      <c r="E61" s="25">
        <v>0</v>
      </c>
      <c r="F61" s="24">
        <v>0</v>
      </c>
      <c r="G61" s="25">
        <v>0</v>
      </c>
    </row>
    <row r="62" spans="1:7">
      <c r="A62" s="2" t="s">
        <v>53</v>
      </c>
      <c r="B62" s="24">
        <v>6</v>
      </c>
      <c r="C62" s="25">
        <v>0.32876712328767127</v>
      </c>
      <c r="D62" s="24">
        <v>0</v>
      </c>
      <c r="E62" s="25">
        <v>0</v>
      </c>
      <c r="F62" s="24">
        <v>0</v>
      </c>
      <c r="G62" s="25">
        <v>0</v>
      </c>
    </row>
    <row r="63" spans="1:7">
      <c r="A63" s="2" t="s">
        <v>54</v>
      </c>
      <c r="B63" s="24">
        <v>10</v>
      </c>
      <c r="C63" s="25">
        <v>0.54794520547945202</v>
      </c>
      <c r="D63" s="24">
        <v>0</v>
      </c>
      <c r="E63" s="25">
        <v>0</v>
      </c>
      <c r="F63" s="24">
        <v>2</v>
      </c>
      <c r="G63" s="25">
        <v>0.25094102885821828</v>
      </c>
    </row>
    <row r="64" spans="1:7">
      <c r="A64" s="2" t="s">
        <v>55</v>
      </c>
      <c r="B64" s="24">
        <v>3</v>
      </c>
      <c r="C64" s="25">
        <v>0.16438356164383564</v>
      </c>
      <c r="D64" s="24">
        <v>0</v>
      </c>
      <c r="E64" s="25">
        <v>0</v>
      </c>
      <c r="F64" s="24">
        <v>0</v>
      </c>
      <c r="G64" s="25">
        <v>0</v>
      </c>
    </row>
    <row r="65" spans="1:7">
      <c r="A65" s="2" t="s">
        <v>56</v>
      </c>
      <c r="B65" s="24">
        <v>77</v>
      </c>
      <c r="C65" s="25">
        <v>4.2191780821917808</v>
      </c>
      <c r="D65" s="24">
        <v>35</v>
      </c>
      <c r="E65" s="25">
        <v>19.230769230769234</v>
      </c>
      <c r="F65" s="24">
        <v>154</v>
      </c>
      <c r="G65" s="25">
        <v>19.322459222082809</v>
      </c>
    </row>
    <row r="66" spans="1:7">
      <c r="A66" s="2" t="s">
        <v>57</v>
      </c>
      <c r="B66" s="24">
        <v>3</v>
      </c>
      <c r="C66" s="25">
        <v>0.16438356164383564</v>
      </c>
      <c r="D66" s="24">
        <v>0</v>
      </c>
      <c r="E66" s="25">
        <v>0</v>
      </c>
      <c r="F66" s="24">
        <v>0</v>
      </c>
      <c r="G66" s="25">
        <v>0</v>
      </c>
    </row>
    <row r="67" spans="1:7">
      <c r="A67" s="2" t="s">
        <v>58</v>
      </c>
      <c r="B67" s="24">
        <v>17</v>
      </c>
      <c r="C67" s="25">
        <v>0.93150684931506844</v>
      </c>
      <c r="D67" s="24">
        <v>3</v>
      </c>
      <c r="E67" s="25">
        <v>1.6483516483516485</v>
      </c>
      <c r="F67" s="24">
        <v>9</v>
      </c>
      <c r="G67" s="25">
        <v>1.1292346298619824</v>
      </c>
    </row>
    <row r="68" spans="1:7">
      <c r="A68" s="2" t="s">
        <v>59</v>
      </c>
      <c r="B68" s="24">
        <v>7</v>
      </c>
      <c r="C68" s="25">
        <v>0.38356164383561642</v>
      </c>
      <c r="D68" s="24">
        <v>0</v>
      </c>
      <c r="E68" s="25">
        <v>0</v>
      </c>
      <c r="F68" s="24">
        <v>1</v>
      </c>
      <c r="G68" s="25">
        <v>0.12547051442910914</v>
      </c>
    </row>
    <row r="69" spans="1:7">
      <c r="A69" s="2" t="s">
        <v>60</v>
      </c>
      <c r="B69" s="24">
        <v>5</v>
      </c>
      <c r="C69" s="25">
        <v>0.27397260273972601</v>
      </c>
      <c r="D69" s="24">
        <v>1</v>
      </c>
      <c r="E69" s="25">
        <v>0.5494505494505495</v>
      </c>
      <c r="F69" s="24">
        <v>1</v>
      </c>
      <c r="G69" s="25">
        <v>0.12547051442910914</v>
      </c>
    </row>
    <row r="70" spans="1:7">
      <c r="A70" s="2" t="s">
        <v>61</v>
      </c>
      <c r="B70" s="24">
        <v>12</v>
      </c>
      <c r="C70" s="25">
        <v>0.65753424657534254</v>
      </c>
      <c r="D70" s="24">
        <v>1</v>
      </c>
      <c r="E70" s="25">
        <v>0.5494505494505495</v>
      </c>
      <c r="F70" s="24">
        <v>1</v>
      </c>
      <c r="G70" s="25">
        <v>0.12547051442910914</v>
      </c>
    </row>
    <row r="71" spans="1:7">
      <c r="A71" s="2" t="s">
        <v>62</v>
      </c>
      <c r="B71" s="24">
        <v>12</v>
      </c>
      <c r="C71" s="25">
        <v>0.65753424657534254</v>
      </c>
      <c r="D71" s="24">
        <v>0</v>
      </c>
      <c r="E71" s="25">
        <v>0</v>
      </c>
      <c r="F71" s="24">
        <v>1</v>
      </c>
      <c r="G71" s="25">
        <v>0.12547051442910914</v>
      </c>
    </row>
    <row r="72" spans="1:7">
      <c r="A72" s="2" t="s">
        <v>63</v>
      </c>
      <c r="B72" s="24">
        <v>3</v>
      </c>
      <c r="C72" s="25">
        <v>0.16438356164383564</v>
      </c>
      <c r="D72" s="24">
        <v>0</v>
      </c>
      <c r="E72" s="25">
        <v>0</v>
      </c>
      <c r="F72" s="24">
        <v>2</v>
      </c>
      <c r="G72" s="25">
        <v>0.25094102885821828</v>
      </c>
    </row>
    <row r="73" spans="1:7">
      <c r="A73" s="2" t="s">
        <v>64</v>
      </c>
      <c r="B73" s="24">
        <v>7</v>
      </c>
      <c r="C73" s="25">
        <v>0.38356164383561642</v>
      </c>
      <c r="D73" s="24">
        <v>0</v>
      </c>
      <c r="E73" s="25">
        <v>0</v>
      </c>
      <c r="F73" s="24">
        <v>0</v>
      </c>
      <c r="G73" s="25">
        <v>0</v>
      </c>
    </row>
    <row r="74" spans="1:7">
      <c r="A74" s="2" t="s">
        <v>65</v>
      </c>
      <c r="B74" s="24">
        <v>8</v>
      </c>
      <c r="C74" s="25">
        <v>0.43835616438356162</v>
      </c>
      <c r="D74" s="24">
        <v>0</v>
      </c>
      <c r="E74" s="25">
        <v>0</v>
      </c>
      <c r="F74" s="24">
        <v>0</v>
      </c>
      <c r="G74" s="25">
        <v>0</v>
      </c>
    </row>
    <row r="75" spans="1:7">
      <c r="A75" s="2" t="s">
        <v>66</v>
      </c>
      <c r="B75" s="24">
        <v>3</v>
      </c>
      <c r="C75" s="25">
        <v>0.16438356164383564</v>
      </c>
      <c r="D75" s="24">
        <v>0</v>
      </c>
      <c r="E75" s="25">
        <v>0</v>
      </c>
      <c r="F75" s="24">
        <v>0</v>
      </c>
      <c r="G75" s="25">
        <v>0</v>
      </c>
    </row>
    <row r="76" spans="1:7">
      <c r="A76" s="2" t="s">
        <v>67</v>
      </c>
      <c r="B76" s="24">
        <v>5</v>
      </c>
      <c r="C76" s="25">
        <v>0.27397260273972601</v>
      </c>
      <c r="D76" s="24">
        <v>0</v>
      </c>
      <c r="E76" s="25">
        <v>0</v>
      </c>
      <c r="F76" s="24">
        <v>0</v>
      </c>
      <c r="G76" s="25">
        <v>0</v>
      </c>
    </row>
    <row r="77" spans="1:7">
      <c r="A77" s="2" t="s">
        <v>68</v>
      </c>
      <c r="B77" s="24">
        <v>3</v>
      </c>
      <c r="C77" s="25">
        <v>0.16438356164383564</v>
      </c>
      <c r="D77" s="24">
        <v>0</v>
      </c>
      <c r="E77" s="25">
        <v>0</v>
      </c>
      <c r="F77" s="24">
        <v>0</v>
      </c>
      <c r="G77" s="25">
        <v>0</v>
      </c>
    </row>
    <row r="78" spans="1:7">
      <c r="A78" s="2" t="s">
        <v>69</v>
      </c>
      <c r="B78" s="24">
        <v>8</v>
      </c>
      <c r="C78" s="25">
        <v>0.43835616438356162</v>
      </c>
      <c r="D78" s="24">
        <v>0</v>
      </c>
      <c r="E78" s="25">
        <v>0</v>
      </c>
      <c r="F78" s="24">
        <v>2</v>
      </c>
      <c r="G78" s="25">
        <v>0.25094102885821828</v>
      </c>
    </row>
    <row r="79" spans="1:7">
      <c r="A79" s="2" t="s">
        <v>70</v>
      </c>
      <c r="B79" s="24">
        <v>13</v>
      </c>
      <c r="C79" s="25">
        <v>0.71232876712328763</v>
      </c>
      <c r="D79" s="24">
        <v>0</v>
      </c>
      <c r="E79" s="25">
        <v>0</v>
      </c>
      <c r="F79" s="24">
        <v>1</v>
      </c>
      <c r="G79" s="25">
        <v>0.12547051442910914</v>
      </c>
    </row>
    <row r="80" spans="1:7">
      <c r="A80" s="2" t="s">
        <v>71</v>
      </c>
      <c r="B80" s="24">
        <v>24</v>
      </c>
      <c r="C80" s="25">
        <v>1.3150684931506851</v>
      </c>
      <c r="D80" s="24">
        <v>0</v>
      </c>
      <c r="E80" s="25">
        <v>0</v>
      </c>
      <c r="F80" s="24">
        <v>3</v>
      </c>
      <c r="G80" s="25">
        <v>0.37641154328732745</v>
      </c>
    </row>
    <row r="81" spans="1:7">
      <c r="A81" s="2" t="s">
        <v>72</v>
      </c>
      <c r="B81" s="24">
        <v>8</v>
      </c>
      <c r="C81" s="25">
        <v>0.43835616438356162</v>
      </c>
      <c r="D81" s="24">
        <v>0</v>
      </c>
      <c r="E81" s="25">
        <v>0</v>
      </c>
      <c r="F81" s="24">
        <v>1</v>
      </c>
      <c r="G81" s="25">
        <v>0.12547051442910914</v>
      </c>
    </row>
    <row r="82" spans="1:7">
      <c r="A82" s="2" t="s">
        <v>73</v>
      </c>
      <c r="B82" s="24">
        <v>3</v>
      </c>
      <c r="C82" s="25">
        <v>0.16438356164383564</v>
      </c>
      <c r="D82" s="24">
        <v>0</v>
      </c>
      <c r="E82" s="25">
        <v>0</v>
      </c>
      <c r="F82" s="24">
        <v>0</v>
      </c>
      <c r="G82" s="25">
        <v>0</v>
      </c>
    </row>
    <row r="83" spans="1:7">
      <c r="A83" s="2" t="s">
        <v>74</v>
      </c>
      <c r="B83" s="24">
        <v>3</v>
      </c>
      <c r="C83" s="25">
        <v>0.16438356164383564</v>
      </c>
      <c r="D83" s="24">
        <v>0</v>
      </c>
      <c r="E83" s="25">
        <v>0</v>
      </c>
      <c r="F83" s="24">
        <v>0</v>
      </c>
      <c r="G83" s="25">
        <v>0</v>
      </c>
    </row>
    <row r="84" spans="1:7">
      <c r="A84" s="2" t="s">
        <v>75</v>
      </c>
      <c r="B84" s="24">
        <v>1</v>
      </c>
      <c r="C84" s="25">
        <v>5.4794520547945202E-2</v>
      </c>
      <c r="D84" s="24">
        <v>0</v>
      </c>
      <c r="E84" s="25">
        <v>0</v>
      </c>
      <c r="F84" s="24">
        <v>0</v>
      </c>
      <c r="G84" s="25">
        <v>0</v>
      </c>
    </row>
    <row r="85" spans="1:7">
      <c r="A85" s="2" t="s">
        <v>76</v>
      </c>
      <c r="B85" s="24">
        <v>9</v>
      </c>
      <c r="C85" s="25">
        <v>0.49315068493150682</v>
      </c>
      <c r="D85" s="24">
        <v>0</v>
      </c>
      <c r="E85" s="25">
        <v>0</v>
      </c>
      <c r="F85" s="24">
        <v>0</v>
      </c>
      <c r="G85" s="25">
        <v>0</v>
      </c>
    </row>
    <row r="86" spans="1:7">
      <c r="A86" s="2" t="s">
        <v>77</v>
      </c>
      <c r="B86" s="24">
        <v>10</v>
      </c>
      <c r="C86" s="25">
        <v>0.54794520547945202</v>
      </c>
      <c r="D86" s="24">
        <v>0</v>
      </c>
      <c r="E86" s="25">
        <v>0</v>
      </c>
      <c r="F86" s="24">
        <v>1</v>
      </c>
      <c r="G86" s="25">
        <v>0.12547051442910914</v>
      </c>
    </row>
    <row r="87" spans="1:7">
      <c r="A87" s="2" t="s">
        <v>78</v>
      </c>
      <c r="B87" s="24">
        <v>10</v>
      </c>
      <c r="C87" s="25">
        <v>0.54794520547945202</v>
      </c>
      <c r="D87" s="24">
        <v>0</v>
      </c>
      <c r="E87" s="25">
        <v>0</v>
      </c>
      <c r="F87" s="24">
        <v>2</v>
      </c>
      <c r="G87" s="25">
        <v>0.25094102885821828</v>
      </c>
    </row>
    <row r="88" spans="1:7">
      <c r="A88" s="2" t="s">
        <v>79</v>
      </c>
      <c r="B88" s="24">
        <v>3</v>
      </c>
      <c r="C88" s="25">
        <v>0.16438356164383564</v>
      </c>
      <c r="D88" s="24">
        <v>0</v>
      </c>
      <c r="E88" s="25">
        <v>0</v>
      </c>
      <c r="F88" s="24">
        <v>0</v>
      </c>
      <c r="G88" s="25">
        <v>0</v>
      </c>
    </row>
    <row r="89" spans="1:7">
      <c r="A89" s="2" t="s">
        <v>80</v>
      </c>
      <c r="B89" s="24">
        <v>6</v>
      </c>
      <c r="C89" s="25">
        <v>0.32876712328767127</v>
      </c>
      <c r="D89" s="24">
        <v>2</v>
      </c>
      <c r="E89" s="25">
        <v>1.098901098901099</v>
      </c>
      <c r="F89" s="24">
        <v>2</v>
      </c>
      <c r="G89" s="25">
        <v>0.25094102885821828</v>
      </c>
    </row>
    <row r="90" spans="1:7">
      <c r="A90" s="2"/>
      <c r="B90" s="24"/>
      <c r="C90" s="25"/>
      <c r="D90" s="24"/>
      <c r="E90" s="25"/>
      <c r="F90" s="24"/>
      <c r="G90" s="25"/>
    </row>
    <row r="91" spans="1:7" ht="30" customHeight="1">
      <c r="A91" s="12" t="s">
        <v>81</v>
      </c>
      <c r="B91" s="23">
        <v>74</v>
      </c>
      <c r="C91" s="22">
        <v>4.0547945205479454</v>
      </c>
      <c r="D91" s="23">
        <v>3</v>
      </c>
      <c r="E91" s="22">
        <v>1.6483516483516485</v>
      </c>
      <c r="F91" s="23">
        <v>6</v>
      </c>
      <c r="G91" s="22">
        <v>0.75282308657465491</v>
      </c>
    </row>
    <row r="92" spans="1:7">
      <c r="A92" s="15" t="s">
        <v>82</v>
      </c>
      <c r="B92" s="24">
        <v>1</v>
      </c>
      <c r="C92" s="25">
        <v>5.4794520547945202E-2</v>
      </c>
      <c r="D92" s="24">
        <v>0</v>
      </c>
      <c r="E92" s="25">
        <v>0</v>
      </c>
      <c r="F92" s="24">
        <v>0</v>
      </c>
      <c r="G92" s="25">
        <v>0</v>
      </c>
    </row>
    <row r="93" spans="1:7">
      <c r="A93" s="2" t="s">
        <v>83</v>
      </c>
      <c r="B93" s="24">
        <v>5</v>
      </c>
      <c r="C93" s="25">
        <v>0.27397260273972601</v>
      </c>
      <c r="D93" s="24">
        <v>0</v>
      </c>
      <c r="E93" s="25">
        <v>0</v>
      </c>
      <c r="F93" s="24">
        <v>2</v>
      </c>
      <c r="G93" s="25">
        <v>0.25094102885821828</v>
      </c>
    </row>
    <row r="94" spans="1:7">
      <c r="A94" s="2" t="s">
        <v>84</v>
      </c>
      <c r="B94" s="24">
        <v>4</v>
      </c>
      <c r="C94" s="25">
        <v>0.21917808219178081</v>
      </c>
      <c r="D94" s="24">
        <v>0</v>
      </c>
      <c r="E94" s="25">
        <v>0</v>
      </c>
      <c r="F94" s="24">
        <v>0</v>
      </c>
      <c r="G94" s="25">
        <v>0</v>
      </c>
    </row>
    <row r="95" spans="1:7">
      <c r="A95" s="2" t="s">
        <v>85</v>
      </c>
      <c r="B95" s="24">
        <v>15</v>
      </c>
      <c r="C95" s="25">
        <v>0.82191780821917804</v>
      </c>
      <c r="D95" s="24">
        <v>3</v>
      </c>
      <c r="E95" s="25">
        <v>1.6483516483516485</v>
      </c>
      <c r="F95" s="24">
        <v>4</v>
      </c>
      <c r="G95" s="25">
        <v>0.50188205771643657</v>
      </c>
    </row>
    <row r="96" spans="1:7">
      <c r="A96" s="2" t="s">
        <v>86</v>
      </c>
      <c r="B96" s="24">
        <v>3</v>
      </c>
      <c r="C96" s="25">
        <v>0.16438356164383564</v>
      </c>
      <c r="D96" s="24">
        <v>0</v>
      </c>
      <c r="E96" s="25">
        <v>0</v>
      </c>
      <c r="F96" s="24">
        <v>0</v>
      </c>
      <c r="G96" s="25">
        <v>0</v>
      </c>
    </row>
    <row r="97" spans="1:7">
      <c r="A97" s="2" t="s">
        <v>87</v>
      </c>
      <c r="B97" s="24">
        <v>11</v>
      </c>
      <c r="C97" s="25">
        <v>0.60273972602739723</v>
      </c>
      <c r="D97" s="24">
        <v>0</v>
      </c>
      <c r="E97" s="25">
        <v>0</v>
      </c>
      <c r="F97" s="24">
        <v>0</v>
      </c>
      <c r="G97" s="25">
        <v>0</v>
      </c>
    </row>
    <row r="98" spans="1:7">
      <c r="A98" s="2" t="s">
        <v>88</v>
      </c>
      <c r="B98" s="24">
        <v>6</v>
      </c>
      <c r="C98" s="25">
        <v>0.32876712328767127</v>
      </c>
      <c r="D98" s="24">
        <v>0</v>
      </c>
      <c r="E98" s="25">
        <v>0</v>
      </c>
      <c r="F98" s="24">
        <v>0</v>
      </c>
      <c r="G98" s="25">
        <v>0</v>
      </c>
    </row>
    <row r="99" spans="1:7">
      <c r="A99" s="2" t="s">
        <v>89</v>
      </c>
      <c r="B99" s="24">
        <v>2</v>
      </c>
      <c r="C99" s="25">
        <v>0.1095890410958904</v>
      </c>
      <c r="D99" s="24">
        <v>0</v>
      </c>
      <c r="E99" s="25">
        <v>0</v>
      </c>
      <c r="F99" s="24">
        <v>0</v>
      </c>
      <c r="G99" s="25">
        <v>0</v>
      </c>
    </row>
    <row r="100" spans="1:7">
      <c r="A100" s="2" t="s">
        <v>90</v>
      </c>
      <c r="B100" s="24">
        <v>4</v>
      </c>
      <c r="C100" s="25">
        <v>0.21917808219178081</v>
      </c>
      <c r="D100" s="24">
        <v>0</v>
      </c>
      <c r="E100" s="25">
        <v>0</v>
      </c>
      <c r="F100" s="24">
        <v>0</v>
      </c>
      <c r="G100" s="25">
        <v>0</v>
      </c>
    </row>
    <row r="101" spans="1:7">
      <c r="A101" s="2" t="s">
        <v>91</v>
      </c>
      <c r="B101" s="24">
        <v>17</v>
      </c>
      <c r="C101" s="25">
        <v>0.93150684931506844</v>
      </c>
      <c r="D101" s="24">
        <v>0</v>
      </c>
      <c r="E101" s="25">
        <v>0</v>
      </c>
      <c r="F101" s="24">
        <v>0</v>
      </c>
      <c r="G101" s="25">
        <v>0</v>
      </c>
    </row>
    <row r="102" spans="1:7">
      <c r="A102" s="2" t="s">
        <v>92</v>
      </c>
      <c r="B102" s="24">
        <v>5</v>
      </c>
      <c r="C102" s="25">
        <v>0.27397260273972601</v>
      </c>
      <c r="D102" s="24">
        <v>0</v>
      </c>
      <c r="E102" s="25">
        <v>0</v>
      </c>
      <c r="F102" s="24">
        <v>0</v>
      </c>
      <c r="G102" s="25">
        <v>0</v>
      </c>
    </row>
    <row r="103" spans="1:7">
      <c r="A103" s="2" t="s">
        <v>93</v>
      </c>
      <c r="B103" s="24">
        <v>1</v>
      </c>
      <c r="C103" s="25">
        <v>5.4794520547945202E-2</v>
      </c>
      <c r="D103" s="24">
        <v>0</v>
      </c>
      <c r="E103" s="25">
        <v>0</v>
      </c>
      <c r="F103" s="24">
        <v>0</v>
      </c>
      <c r="G103" s="25">
        <v>0</v>
      </c>
    </row>
    <row r="104" spans="1:7">
      <c r="A104" s="2"/>
      <c r="B104" s="24"/>
      <c r="C104" s="25"/>
      <c r="D104" s="24"/>
      <c r="E104" s="25"/>
      <c r="F104" s="24"/>
      <c r="G104" s="25"/>
    </row>
    <row r="105" spans="1:7" ht="28.5" customHeight="1">
      <c r="A105" s="12" t="s">
        <v>94</v>
      </c>
      <c r="B105" s="23">
        <v>86</v>
      </c>
      <c r="C105" s="22">
        <v>4.7123287671232879</v>
      </c>
      <c r="D105" s="23">
        <v>3</v>
      </c>
      <c r="E105" s="22">
        <v>1.6483516483516485</v>
      </c>
      <c r="F105" s="23">
        <v>11</v>
      </c>
      <c r="G105" s="22">
        <v>1.3801756587202008</v>
      </c>
    </row>
    <row r="106" spans="1:7">
      <c r="A106" s="2" t="s">
        <v>95</v>
      </c>
      <c r="B106" s="24">
        <v>1</v>
      </c>
      <c r="C106" s="25">
        <v>5.4794520547945202E-2</v>
      </c>
      <c r="D106" s="24">
        <v>0</v>
      </c>
      <c r="E106" s="25">
        <v>0</v>
      </c>
      <c r="F106" s="24">
        <v>0</v>
      </c>
      <c r="G106" s="25">
        <v>0</v>
      </c>
    </row>
    <row r="107" spans="1:7">
      <c r="A107" s="2" t="s">
        <v>96</v>
      </c>
      <c r="B107" s="24">
        <v>3</v>
      </c>
      <c r="C107" s="25">
        <v>0.16438356164383564</v>
      </c>
      <c r="D107" s="24">
        <v>0</v>
      </c>
      <c r="E107" s="25">
        <v>0</v>
      </c>
      <c r="F107" s="24">
        <v>0</v>
      </c>
      <c r="G107" s="25">
        <v>0</v>
      </c>
    </row>
    <row r="108" spans="1:7">
      <c r="A108" s="2" t="s">
        <v>97</v>
      </c>
      <c r="B108" s="24">
        <v>2</v>
      </c>
      <c r="C108" s="25">
        <v>0.1095890410958904</v>
      </c>
      <c r="D108" s="24">
        <v>0</v>
      </c>
      <c r="E108" s="25">
        <v>0</v>
      </c>
      <c r="F108" s="24">
        <v>0</v>
      </c>
      <c r="G108" s="25">
        <v>0</v>
      </c>
    </row>
    <row r="109" spans="1:7">
      <c r="A109" s="2" t="s">
        <v>98</v>
      </c>
      <c r="B109" s="24">
        <v>2</v>
      </c>
      <c r="C109" s="25">
        <v>0.1095890410958904</v>
      </c>
      <c r="D109" s="24">
        <v>1</v>
      </c>
      <c r="E109" s="25">
        <v>0.5494505494505495</v>
      </c>
      <c r="F109" s="24">
        <v>1</v>
      </c>
      <c r="G109" s="25">
        <v>0.12547051442910914</v>
      </c>
    </row>
    <row r="110" spans="1:7">
      <c r="A110" s="2" t="s">
        <v>99</v>
      </c>
      <c r="B110" s="24">
        <v>2</v>
      </c>
      <c r="C110" s="25">
        <v>0.1095890410958904</v>
      </c>
      <c r="D110" s="24">
        <v>0</v>
      </c>
      <c r="E110" s="25">
        <v>0</v>
      </c>
      <c r="F110" s="24">
        <v>0</v>
      </c>
      <c r="G110" s="25">
        <v>0</v>
      </c>
    </row>
    <row r="111" spans="1:7">
      <c r="A111" s="2" t="s">
        <v>100</v>
      </c>
      <c r="B111" s="24">
        <v>2</v>
      </c>
      <c r="C111" s="25">
        <v>0.1095890410958904</v>
      </c>
      <c r="D111" s="24">
        <v>0</v>
      </c>
      <c r="E111" s="25">
        <v>0</v>
      </c>
      <c r="F111" s="24">
        <v>1</v>
      </c>
      <c r="G111" s="25">
        <v>0.12547051442910914</v>
      </c>
    </row>
    <row r="112" spans="1:7">
      <c r="A112" s="2" t="s">
        <v>101</v>
      </c>
      <c r="B112" s="24">
        <v>28</v>
      </c>
      <c r="C112" s="25">
        <v>1.5342465753424657</v>
      </c>
      <c r="D112" s="24">
        <v>0</v>
      </c>
      <c r="E112" s="25">
        <v>0</v>
      </c>
      <c r="F112" s="24">
        <v>3</v>
      </c>
      <c r="G112" s="25">
        <v>0.37641154328732745</v>
      </c>
    </row>
    <row r="113" spans="1:7">
      <c r="A113" s="2" t="s">
        <v>102</v>
      </c>
      <c r="B113" s="24">
        <v>1</v>
      </c>
      <c r="C113" s="25">
        <v>5.4794520547945202E-2</v>
      </c>
      <c r="D113" s="24">
        <v>0</v>
      </c>
      <c r="E113" s="25">
        <v>0</v>
      </c>
      <c r="F113" s="24">
        <v>0</v>
      </c>
      <c r="G113" s="25">
        <v>0</v>
      </c>
    </row>
    <row r="114" spans="1:7">
      <c r="A114" s="2" t="s">
        <v>103</v>
      </c>
      <c r="B114" s="24">
        <v>2</v>
      </c>
      <c r="C114" s="25">
        <v>0.1095890410958904</v>
      </c>
      <c r="D114" s="24">
        <v>0</v>
      </c>
      <c r="E114" s="25">
        <v>0</v>
      </c>
      <c r="F114" s="24">
        <v>0</v>
      </c>
      <c r="G114" s="25">
        <v>0</v>
      </c>
    </row>
    <row r="115" spans="1:7">
      <c r="A115" s="2" t="s">
        <v>104</v>
      </c>
      <c r="B115" s="24">
        <v>3</v>
      </c>
      <c r="C115" s="25">
        <v>0.16438356164383564</v>
      </c>
      <c r="D115" s="24">
        <v>0</v>
      </c>
      <c r="E115" s="25">
        <v>0</v>
      </c>
      <c r="F115" s="24">
        <v>0</v>
      </c>
      <c r="G115" s="25">
        <v>0</v>
      </c>
    </row>
    <row r="116" spans="1:7">
      <c r="A116" s="2" t="s">
        <v>105</v>
      </c>
      <c r="B116" s="24">
        <v>2</v>
      </c>
      <c r="C116" s="25">
        <v>0.1095890410958904</v>
      </c>
      <c r="D116" s="24">
        <v>0</v>
      </c>
      <c r="E116" s="25">
        <v>0</v>
      </c>
      <c r="F116" s="24">
        <v>0</v>
      </c>
      <c r="G116" s="25">
        <v>0</v>
      </c>
    </row>
    <row r="117" spans="1:7">
      <c r="A117" s="2" t="s">
        <v>106</v>
      </c>
      <c r="B117" s="24">
        <v>5</v>
      </c>
      <c r="C117" s="25">
        <v>0.27397260273972601</v>
      </c>
      <c r="D117" s="24">
        <v>1</v>
      </c>
      <c r="E117" s="25">
        <v>0.5494505494505495</v>
      </c>
      <c r="F117" s="24">
        <v>1</v>
      </c>
      <c r="G117" s="25">
        <v>0.12547051442910914</v>
      </c>
    </row>
    <row r="118" spans="1:7">
      <c r="A118" s="2" t="s">
        <v>107</v>
      </c>
      <c r="B118" s="24">
        <v>3</v>
      </c>
      <c r="C118" s="25">
        <v>0.16438356164383564</v>
      </c>
      <c r="D118" s="24">
        <v>0</v>
      </c>
      <c r="E118" s="25">
        <v>0</v>
      </c>
      <c r="F118" s="24">
        <v>0</v>
      </c>
      <c r="G118" s="25">
        <v>0</v>
      </c>
    </row>
    <row r="119" spans="1:7">
      <c r="A119" s="2" t="s">
        <v>108</v>
      </c>
      <c r="B119" s="24">
        <v>1</v>
      </c>
      <c r="C119" s="25">
        <v>5.4794520547945202E-2</v>
      </c>
      <c r="D119" s="24">
        <v>0</v>
      </c>
      <c r="E119" s="25">
        <v>0</v>
      </c>
      <c r="F119" s="24">
        <v>0</v>
      </c>
      <c r="G119" s="25">
        <v>0</v>
      </c>
    </row>
    <row r="120" spans="1:7">
      <c r="A120" s="2" t="s">
        <v>109</v>
      </c>
      <c r="B120" s="24">
        <v>1</v>
      </c>
      <c r="C120" s="25">
        <v>5.4794520547945202E-2</v>
      </c>
      <c r="D120" s="24">
        <v>0</v>
      </c>
      <c r="E120" s="25">
        <v>0</v>
      </c>
      <c r="F120" s="24">
        <v>0</v>
      </c>
      <c r="G120" s="25">
        <v>0</v>
      </c>
    </row>
    <row r="121" spans="1:7">
      <c r="A121" s="2" t="s">
        <v>110</v>
      </c>
      <c r="B121" s="24">
        <v>12</v>
      </c>
      <c r="C121" s="25">
        <v>0.65753424657534254</v>
      </c>
      <c r="D121" s="24">
        <v>0</v>
      </c>
      <c r="E121" s="25">
        <v>0</v>
      </c>
      <c r="F121" s="24">
        <v>1</v>
      </c>
      <c r="G121" s="25">
        <v>0.12547051442910914</v>
      </c>
    </row>
    <row r="122" spans="1:7">
      <c r="A122" s="2" t="s">
        <v>111</v>
      </c>
      <c r="B122" s="24">
        <v>15</v>
      </c>
      <c r="C122" s="25">
        <v>0.82191780821917804</v>
      </c>
      <c r="D122" s="24">
        <v>1</v>
      </c>
      <c r="E122" s="25">
        <v>0.5494505494505495</v>
      </c>
      <c r="F122" s="24">
        <v>4</v>
      </c>
      <c r="G122" s="25">
        <v>0.50188205771643657</v>
      </c>
    </row>
    <row r="123" spans="1:7">
      <c r="A123" s="2" t="s">
        <v>112</v>
      </c>
      <c r="B123" s="24">
        <v>1</v>
      </c>
      <c r="C123" s="25">
        <v>5.4794520547945202E-2</v>
      </c>
      <c r="D123" s="24">
        <v>0</v>
      </c>
      <c r="E123" s="25">
        <v>0</v>
      </c>
      <c r="F123" s="24">
        <v>0</v>
      </c>
      <c r="G123" s="25">
        <v>0</v>
      </c>
    </row>
    <row r="124" spans="1:7">
      <c r="A124" s="2"/>
      <c r="B124" s="24"/>
      <c r="C124" s="25"/>
      <c r="D124" s="24"/>
      <c r="E124" s="25"/>
      <c r="F124" s="24"/>
      <c r="G124" s="25"/>
    </row>
    <row r="125" spans="1:7" ht="27" customHeight="1">
      <c r="A125" s="12" t="s">
        <v>113</v>
      </c>
      <c r="B125" s="23">
        <v>124</v>
      </c>
      <c r="C125" s="22">
        <v>6.794520547945206</v>
      </c>
      <c r="D125" s="23">
        <v>4</v>
      </c>
      <c r="E125" s="22">
        <v>2.197802197802198</v>
      </c>
      <c r="F125" s="23">
        <v>36</v>
      </c>
      <c r="G125" s="22">
        <v>4.5169385194479297</v>
      </c>
    </row>
    <row r="126" spans="1:7">
      <c r="A126" s="2" t="s">
        <v>114</v>
      </c>
      <c r="B126" s="24">
        <v>2</v>
      </c>
      <c r="C126" s="25">
        <v>0.1095890410958904</v>
      </c>
      <c r="D126" s="24">
        <v>0</v>
      </c>
      <c r="E126" s="25">
        <v>0</v>
      </c>
      <c r="F126" s="24">
        <v>0</v>
      </c>
      <c r="G126" s="25">
        <v>0</v>
      </c>
    </row>
    <row r="127" spans="1:7">
      <c r="A127" s="2" t="s">
        <v>115</v>
      </c>
      <c r="B127" s="24">
        <v>3</v>
      </c>
      <c r="C127" s="25">
        <v>0.16438356164383564</v>
      </c>
      <c r="D127" s="24">
        <v>0</v>
      </c>
      <c r="E127" s="25">
        <v>0</v>
      </c>
      <c r="F127" s="24">
        <v>0</v>
      </c>
      <c r="G127" s="25">
        <v>0</v>
      </c>
    </row>
    <row r="128" spans="1:7">
      <c r="A128" s="2" t="s">
        <v>116</v>
      </c>
      <c r="B128" s="24">
        <v>2</v>
      </c>
      <c r="C128" s="25">
        <v>0.1095890410958904</v>
      </c>
      <c r="D128" s="24">
        <v>1</v>
      </c>
      <c r="E128" s="25">
        <v>0.5494505494505495</v>
      </c>
      <c r="F128" s="24">
        <v>1</v>
      </c>
      <c r="G128" s="25">
        <v>0.12547051442910914</v>
      </c>
    </row>
    <row r="129" spans="1:7">
      <c r="A129" s="2" t="s">
        <v>117</v>
      </c>
      <c r="B129" s="24">
        <v>2</v>
      </c>
      <c r="C129" s="25">
        <v>0.1095890410958904</v>
      </c>
      <c r="D129" s="24">
        <v>0</v>
      </c>
      <c r="E129" s="25">
        <v>0</v>
      </c>
      <c r="F129" s="24">
        <v>1</v>
      </c>
      <c r="G129" s="25">
        <v>0.12547051442910914</v>
      </c>
    </row>
    <row r="130" spans="1:7">
      <c r="A130" s="2" t="s">
        <v>118</v>
      </c>
      <c r="B130" s="24">
        <v>3</v>
      </c>
      <c r="C130" s="25">
        <v>0.16438356164383564</v>
      </c>
      <c r="D130" s="24">
        <v>0</v>
      </c>
      <c r="E130" s="25">
        <v>0</v>
      </c>
      <c r="F130" s="24">
        <v>0</v>
      </c>
      <c r="G130" s="25">
        <v>0</v>
      </c>
    </row>
    <row r="131" spans="1:7">
      <c r="A131" s="2" t="s">
        <v>119</v>
      </c>
      <c r="B131" s="24">
        <v>1</v>
      </c>
      <c r="C131" s="25">
        <v>5.4794520547945202E-2</v>
      </c>
      <c r="D131" s="24">
        <v>0</v>
      </c>
      <c r="E131" s="25">
        <v>0</v>
      </c>
      <c r="F131" s="24">
        <v>0</v>
      </c>
      <c r="G131" s="25">
        <v>0</v>
      </c>
    </row>
    <row r="132" spans="1:7">
      <c r="A132" s="2" t="s">
        <v>120</v>
      </c>
      <c r="B132" s="24">
        <v>7</v>
      </c>
      <c r="C132" s="25">
        <v>0.38356164383561642</v>
      </c>
      <c r="D132" s="24">
        <v>0</v>
      </c>
      <c r="E132" s="25">
        <v>0</v>
      </c>
      <c r="F132" s="24">
        <v>0</v>
      </c>
      <c r="G132" s="25">
        <v>0</v>
      </c>
    </row>
    <row r="133" spans="1:7">
      <c r="A133" s="2" t="s">
        <v>121</v>
      </c>
      <c r="B133" s="24">
        <v>5</v>
      </c>
      <c r="C133" s="25">
        <v>0.27397260273972601</v>
      </c>
      <c r="D133" s="24">
        <v>0</v>
      </c>
      <c r="E133" s="25">
        <v>0</v>
      </c>
      <c r="F133" s="24">
        <v>0</v>
      </c>
      <c r="G133" s="25">
        <v>0</v>
      </c>
    </row>
    <row r="134" spans="1:7">
      <c r="A134" s="2" t="s">
        <v>122</v>
      </c>
      <c r="B134" s="24">
        <v>2</v>
      </c>
      <c r="C134" s="25">
        <v>0.1095890410958904</v>
      </c>
      <c r="D134" s="24">
        <v>0</v>
      </c>
      <c r="E134" s="25">
        <v>0</v>
      </c>
      <c r="F134" s="24">
        <v>1</v>
      </c>
      <c r="G134" s="25">
        <v>0.12547051442910914</v>
      </c>
    </row>
    <row r="135" spans="1:7">
      <c r="A135" s="2" t="s">
        <v>123</v>
      </c>
      <c r="B135" s="24">
        <v>2</v>
      </c>
      <c r="C135" s="25">
        <v>0.1095890410958904</v>
      </c>
      <c r="D135" s="24">
        <v>0</v>
      </c>
      <c r="E135" s="25">
        <v>0</v>
      </c>
      <c r="F135" s="24">
        <v>0</v>
      </c>
      <c r="G135" s="25">
        <v>0</v>
      </c>
    </row>
    <row r="136" spans="1:7">
      <c r="A136" s="2" t="s">
        <v>124</v>
      </c>
      <c r="B136" s="24">
        <v>3</v>
      </c>
      <c r="C136" s="25">
        <v>0.16438356164383564</v>
      </c>
      <c r="D136" s="24">
        <v>0</v>
      </c>
      <c r="E136" s="25">
        <v>0</v>
      </c>
      <c r="F136" s="24">
        <v>0</v>
      </c>
      <c r="G136" s="25">
        <v>0</v>
      </c>
    </row>
    <row r="137" spans="1:7">
      <c r="A137" s="2" t="s">
        <v>125</v>
      </c>
      <c r="B137" s="24">
        <v>48</v>
      </c>
      <c r="C137" s="25">
        <v>2.6301369863013702</v>
      </c>
      <c r="D137" s="24">
        <v>2</v>
      </c>
      <c r="E137" s="25">
        <v>1.098901098901099</v>
      </c>
      <c r="F137" s="24">
        <v>26</v>
      </c>
      <c r="G137" s="25">
        <v>3.2622333751568382</v>
      </c>
    </row>
    <row r="138" spans="1:7">
      <c r="A138" s="3" t="s">
        <v>246</v>
      </c>
      <c r="B138" s="24">
        <v>2</v>
      </c>
      <c r="C138" s="25">
        <v>0.1095890410958904</v>
      </c>
      <c r="D138" s="24">
        <v>0</v>
      </c>
      <c r="E138" s="25">
        <v>0</v>
      </c>
      <c r="F138" s="24">
        <v>0</v>
      </c>
      <c r="G138" s="25">
        <v>0</v>
      </c>
    </row>
    <row r="139" spans="1:7">
      <c r="A139" s="2" t="s">
        <v>126</v>
      </c>
      <c r="B139" s="24">
        <v>4</v>
      </c>
      <c r="C139" s="25">
        <v>0.21917808219178081</v>
      </c>
      <c r="D139" s="24">
        <v>0</v>
      </c>
      <c r="E139" s="25">
        <v>0</v>
      </c>
      <c r="F139" s="24">
        <v>0</v>
      </c>
      <c r="G139" s="25">
        <v>0</v>
      </c>
    </row>
    <row r="140" spans="1:7">
      <c r="A140" s="2" t="s">
        <v>127</v>
      </c>
      <c r="B140" s="24">
        <v>11</v>
      </c>
      <c r="C140" s="25">
        <v>0.60273972602739723</v>
      </c>
      <c r="D140" s="24">
        <v>0</v>
      </c>
      <c r="E140" s="25">
        <v>0</v>
      </c>
      <c r="F140" s="24">
        <v>2</v>
      </c>
      <c r="G140" s="25">
        <v>0.25094102885821828</v>
      </c>
    </row>
    <row r="141" spans="1:7">
      <c r="A141" s="2" t="s">
        <v>128</v>
      </c>
      <c r="B141" s="24">
        <v>3</v>
      </c>
      <c r="C141" s="25">
        <v>0.16438356164383564</v>
      </c>
      <c r="D141" s="24">
        <v>0</v>
      </c>
      <c r="E141" s="25">
        <v>0</v>
      </c>
      <c r="F141" s="24">
        <v>1</v>
      </c>
      <c r="G141" s="25">
        <v>0.12547051442910914</v>
      </c>
    </row>
    <row r="142" spans="1:7">
      <c r="A142" s="2" t="s">
        <v>129</v>
      </c>
      <c r="B142" s="24">
        <v>5</v>
      </c>
      <c r="C142" s="25">
        <v>0.27397260273972601</v>
      </c>
      <c r="D142" s="24">
        <v>0</v>
      </c>
      <c r="E142" s="25">
        <v>0</v>
      </c>
      <c r="F142" s="24">
        <v>0</v>
      </c>
      <c r="G142" s="25">
        <v>0</v>
      </c>
    </row>
    <row r="143" spans="1:7">
      <c r="A143" s="2" t="s">
        <v>130</v>
      </c>
      <c r="B143" s="24">
        <v>2</v>
      </c>
      <c r="C143" s="25">
        <v>0.1095890410958904</v>
      </c>
      <c r="D143" s="24">
        <v>0</v>
      </c>
      <c r="E143" s="25">
        <v>0</v>
      </c>
      <c r="F143" s="24">
        <v>0</v>
      </c>
      <c r="G143" s="25">
        <v>0</v>
      </c>
    </row>
    <row r="144" spans="1:7">
      <c r="A144" s="2" t="s">
        <v>131</v>
      </c>
      <c r="B144" s="24">
        <v>4</v>
      </c>
      <c r="C144" s="25">
        <v>0.21917808219178081</v>
      </c>
      <c r="D144" s="24">
        <v>0</v>
      </c>
      <c r="E144" s="25">
        <v>0</v>
      </c>
      <c r="F144" s="24">
        <v>0</v>
      </c>
      <c r="G144" s="25">
        <v>0</v>
      </c>
    </row>
    <row r="145" spans="1:7">
      <c r="A145" s="2" t="s">
        <v>132</v>
      </c>
      <c r="B145" s="24">
        <v>4</v>
      </c>
      <c r="C145" s="25">
        <v>0.21917808219178081</v>
      </c>
      <c r="D145" s="24">
        <v>1</v>
      </c>
      <c r="E145" s="25">
        <v>0.5494505494505495</v>
      </c>
      <c r="F145" s="24">
        <v>1</v>
      </c>
      <c r="G145" s="25">
        <v>0.12547051442910914</v>
      </c>
    </row>
    <row r="146" spans="1:7">
      <c r="A146" s="2" t="s">
        <v>133</v>
      </c>
      <c r="B146" s="24">
        <v>8</v>
      </c>
      <c r="C146" s="25">
        <v>0.43835616438356162</v>
      </c>
      <c r="D146" s="24">
        <v>0</v>
      </c>
      <c r="E146" s="25">
        <v>0</v>
      </c>
      <c r="F146" s="24">
        <v>3</v>
      </c>
      <c r="G146" s="25">
        <v>0.37641154328732745</v>
      </c>
    </row>
    <row r="147" spans="1:7">
      <c r="A147" s="2" t="s">
        <v>134</v>
      </c>
      <c r="B147" s="24">
        <v>1</v>
      </c>
      <c r="C147" s="25">
        <v>5.4794520547945202E-2</v>
      </c>
      <c r="D147" s="24">
        <v>0</v>
      </c>
      <c r="E147" s="25">
        <v>0</v>
      </c>
      <c r="F147" s="24">
        <v>0</v>
      </c>
      <c r="G147" s="25">
        <v>0</v>
      </c>
    </row>
    <row r="148" spans="1:7">
      <c r="A148" s="2"/>
      <c r="B148" s="24"/>
      <c r="C148" s="25"/>
      <c r="D148" s="24"/>
      <c r="E148" s="25"/>
      <c r="F148" s="24"/>
      <c r="G148" s="25"/>
    </row>
    <row r="149" spans="1:7" ht="25.5">
      <c r="A149" s="12" t="s">
        <v>135</v>
      </c>
      <c r="B149" s="23">
        <v>91</v>
      </c>
      <c r="C149" s="22">
        <v>4.9863013698630141</v>
      </c>
      <c r="D149" s="23">
        <v>4</v>
      </c>
      <c r="E149" s="22">
        <v>2.197802197802198</v>
      </c>
      <c r="F149" s="23">
        <v>24</v>
      </c>
      <c r="G149" s="22">
        <v>3.0112923462986196</v>
      </c>
    </row>
    <row r="150" spans="1:7">
      <c r="A150" s="2" t="s">
        <v>136</v>
      </c>
      <c r="B150" s="24">
        <v>3</v>
      </c>
      <c r="C150" s="25">
        <v>0.16438356164383564</v>
      </c>
      <c r="D150" s="24">
        <v>0</v>
      </c>
      <c r="E150" s="25">
        <v>0</v>
      </c>
      <c r="F150" s="24">
        <v>0</v>
      </c>
      <c r="G150" s="25">
        <v>0</v>
      </c>
    </row>
    <row r="151" spans="1:7">
      <c r="A151" s="2" t="s">
        <v>137</v>
      </c>
      <c r="B151" s="24">
        <v>5</v>
      </c>
      <c r="C151" s="25">
        <v>0.27397260273972601</v>
      </c>
      <c r="D151" s="24">
        <v>0</v>
      </c>
      <c r="E151" s="25">
        <v>0</v>
      </c>
      <c r="F151" s="24">
        <v>0</v>
      </c>
      <c r="G151" s="25">
        <v>0</v>
      </c>
    </row>
    <row r="152" spans="1:7">
      <c r="A152" s="2" t="s">
        <v>138</v>
      </c>
      <c r="B152" s="24">
        <v>12</v>
      </c>
      <c r="C152" s="25">
        <v>0.65753424657534254</v>
      </c>
      <c r="D152" s="24">
        <v>0</v>
      </c>
      <c r="E152" s="25">
        <v>0</v>
      </c>
      <c r="F152" s="24">
        <v>3</v>
      </c>
      <c r="G152" s="25">
        <v>0.37641154328732745</v>
      </c>
    </row>
    <row r="153" spans="1:7">
      <c r="A153" s="2" t="s">
        <v>139</v>
      </c>
      <c r="B153" s="24">
        <v>6</v>
      </c>
      <c r="C153" s="25">
        <v>0.32876712328767127</v>
      </c>
      <c r="D153" s="24">
        <v>0</v>
      </c>
      <c r="E153" s="25">
        <v>0</v>
      </c>
      <c r="F153" s="24">
        <v>4</v>
      </c>
      <c r="G153" s="25">
        <v>0.50188205771643657</v>
      </c>
    </row>
    <row r="154" spans="1:7">
      <c r="A154" s="2" t="s">
        <v>140</v>
      </c>
      <c r="B154" s="24">
        <v>1</v>
      </c>
      <c r="C154" s="25">
        <v>5.4794520547945202E-2</v>
      </c>
      <c r="D154" s="24">
        <v>0</v>
      </c>
      <c r="E154" s="25">
        <v>0</v>
      </c>
      <c r="F154" s="24">
        <v>0</v>
      </c>
      <c r="G154" s="25">
        <v>0</v>
      </c>
    </row>
    <row r="155" spans="1:7">
      <c r="A155" s="2" t="s">
        <v>141</v>
      </c>
      <c r="B155" s="24">
        <v>4</v>
      </c>
      <c r="C155" s="25">
        <v>0.21917808219178081</v>
      </c>
      <c r="D155" s="24">
        <v>0</v>
      </c>
      <c r="E155" s="25">
        <v>0</v>
      </c>
      <c r="F155" s="24">
        <v>0</v>
      </c>
      <c r="G155" s="25">
        <v>0</v>
      </c>
    </row>
    <row r="156" spans="1:7">
      <c r="A156" s="2" t="s">
        <v>142</v>
      </c>
      <c r="B156" s="24">
        <v>3</v>
      </c>
      <c r="C156" s="25">
        <v>0.16438356164383564</v>
      </c>
      <c r="D156" s="24">
        <v>0</v>
      </c>
      <c r="E156" s="25">
        <v>0</v>
      </c>
      <c r="F156" s="24">
        <v>0</v>
      </c>
      <c r="G156" s="25">
        <v>0</v>
      </c>
    </row>
    <row r="157" spans="1:7">
      <c r="A157" s="2" t="s">
        <v>143</v>
      </c>
      <c r="B157" s="24">
        <v>3</v>
      </c>
      <c r="C157" s="25">
        <v>0.16438356164383564</v>
      </c>
      <c r="D157" s="24">
        <v>1</v>
      </c>
      <c r="E157" s="25">
        <v>0.5494505494505495</v>
      </c>
      <c r="F157" s="24">
        <v>1</v>
      </c>
      <c r="G157" s="25">
        <v>0.12547051442910914</v>
      </c>
    </row>
    <row r="158" spans="1:7">
      <c r="A158" s="2" t="s">
        <v>144</v>
      </c>
      <c r="B158" s="24">
        <v>13</v>
      </c>
      <c r="C158" s="25">
        <v>0.71232876712328763</v>
      </c>
      <c r="D158" s="24">
        <v>1</v>
      </c>
      <c r="E158" s="25">
        <v>0.5494505494505495</v>
      </c>
      <c r="F158" s="24">
        <v>7</v>
      </c>
      <c r="G158" s="25">
        <v>0.87829360100376408</v>
      </c>
    </row>
    <row r="159" spans="1:7">
      <c r="A159" s="2" t="s">
        <v>145</v>
      </c>
      <c r="B159" s="24">
        <v>4</v>
      </c>
      <c r="C159" s="25">
        <v>0.21917808219178081</v>
      </c>
      <c r="D159" s="24">
        <v>0</v>
      </c>
      <c r="E159" s="25">
        <v>0</v>
      </c>
      <c r="F159" s="24">
        <v>0</v>
      </c>
      <c r="G159" s="25">
        <v>0</v>
      </c>
    </row>
    <row r="160" spans="1:7">
      <c r="A160" s="2" t="s">
        <v>146</v>
      </c>
      <c r="B160" s="24">
        <v>4</v>
      </c>
      <c r="C160" s="25">
        <v>0.21917808219178081</v>
      </c>
      <c r="D160" s="24">
        <v>0</v>
      </c>
      <c r="E160" s="25">
        <v>0</v>
      </c>
      <c r="F160" s="24">
        <v>2</v>
      </c>
      <c r="G160" s="25">
        <v>0.25094102885821828</v>
      </c>
    </row>
    <row r="161" spans="1:7">
      <c r="A161" s="2" t="s">
        <v>147</v>
      </c>
      <c r="B161" s="24">
        <v>2</v>
      </c>
      <c r="C161" s="25">
        <v>0.1095890410958904</v>
      </c>
      <c r="D161" s="24">
        <v>0</v>
      </c>
      <c r="E161" s="25">
        <v>0</v>
      </c>
      <c r="F161" s="24">
        <v>0</v>
      </c>
      <c r="G161" s="25">
        <v>0</v>
      </c>
    </row>
    <row r="162" spans="1:7">
      <c r="A162" s="2" t="s">
        <v>148</v>
      </c>
      <c r="B162" s="24">
        <v>17</v>
      </c>
      <c r="C162" s="25">
        <v>0.93150684931506844</v>
      </c>
      <c r="D162" s="24">
        <v>0</v>
      </c>
      <c r="E162" s="25">
        <v>0</v>
      </c>
      <c r="F162" s="24">
        <v>5</v>
      </c>
      <c r="G162" s="25">
        <v>0.62735257214554585</v>
      </c>
    </row>
    <row r="163" spans="1:7">
      <c r="A163" s="2" t="s">
        <v>149</v>
      </c>
      <c r="B163" s="24">
        <v>3</v>
      </c>
      <c r="C163" s="25">
        <v>0.16438356164383564</v>
      </c>
      <c r="D163" s="24">
        <v>0</v>
      </c>
      <c r="E163" s="25">
        <v>0</v>
      </c>
      <c r="F163" s="24">
        <v>0</v>
      </c>
      <c r="G163" s="25">
        <v>0</v>
      </c>
    </row>
    <row r="164" spans="1:7">
      <c r="A164" s="2" t="s">
        <v>150</v>
      </c>
      <c r="B164" s="24">
        <v>2</v>
      </c>
      <c r="C164" s="25">
        <v>0.1095890410958904</v>
      </c>
      <c r="D164" s="24">
        <v>1</v>
      </c>
      <c r="E164" s="25">
        <v>0.5494505494505495</v>
      </c>
      <c r="F164" s="24">
        <v>1</v>
      </c>
      <c r="G164" s="25">
        <v>0.12547051442910914</v>
      </c>
    </row>
    <row r="165" spans="1:7">
      <c r="A165" s="2" t="s">
        <v>151</v>
      </c>
      <c r="B165" s="24">
        <v>4</v>
      </c>
      <c r="C165" s="25">
        <v>0.21917808219178081</v>
      </c>
      <c r="D165" s="24">
        <v>1</v>
      </c>
      <c r="E165" s="25">
        <v>0.5494505494505495</v>
      </c>
      <c r="F165" s="24">
        <v>1</v>
      </c>
      <c r="G165" s="25">
        <v>0.12547051442910914</v>
      </c>
    </row>
    <row r="166" spans="1:7">
      <c r="A166" s="2" t="s">
        <v>152</v>
      </c>
      <c r="B166" s="24">
        <v>4</v>
      </c>
      <c r="C166" s="25">
        <v>0.21917808219178081</v>
      </c>
      <c r="D166" s="24">
        <v>0</v>
      </c>
      <c r="E166" s="25">
        <v>0</v>
      </c>
      <c r="F166" s="24">
        <v>0</v>
      </c>
      <c r="G166" s="25">
        <v>0</v>
      </c>
    </row>
    <row r="167" spans="1:7">
      <c r="A167" s="2" t="s">
        <v>153</v>
      </c>
      <c r="B167" s="24">
        <v>1</v>
      </c>
      <c r="C167" s="25">
        <v>5.4794520547945202E-2</v>
      </c>
      <c r="D167" s="24">
        <v>0</v>
      </c>
      <c r="E167" s="25">
        <v>0</v>
      </c>
      <c r="F167" s="24">
        <v>0</v>
      </c>
      <c r="G167" s="25">
        <v>0</v>
      </c>
    </row>
    <row r="168" spans="1:7">
      <c r="A168" s="2"/>
      <c r="B168" s="24"/>
      <c r="C168" s="25"/>
      <c r="D168" s="24"/>
      <c r="E168" s="25"/>
      <c r="F168" s="24"/>
      <c r="G168" s="25"/>
    </row>
    <row r="169" spans="1:7" ht="27.75" customHeight="1">
      <c r="A169" s="12" t="s">
        <v>154</v>
      </c>
      <c r="B169" s="23">
        <v>64</v>
      </c>
      <c r="C169" s="22">
        <v>3.506849315068493</v>
      </c>
      <c r="D169" s="23">
        <v>2</v>
      </c>
      <c r="E169" s="22">
        <v>1.098901098901099</v>
      </c>
      <c r="F169" s="23">
        <v>21</v>
      </c>
      <c r="G169" s="22">
        <v>2.6348808030112925</v>
      </c>
    </row>
    <row r="170" spans="1:7">
      <c r="A170" s="2" t="s">
        <v>155</v>
      </c>
      <c r="B170" s="24">
        <v>3</v>
      </c>
      <c r="C170" s="25">
        <v>0.16438356164383564</v>
      </c>
      <c r="D170" s="24">
        <v>0</v>
      </c>
      <c r="E170" s="25">
        <v>0</v>
      </c>
      <c r="F170" s="24">
        <v>0</v>
      </c>
      <c r="G170" s="25">
        <v>0</v>
      </c>
    </row>
    <row r="171" spans="1:7">
      <c r="A171" s="2" t="s">
        <v>156</v>
      </c>
      <c r="B171" s="24">
        <v>4</v>
      </c>
      <c r="C171" s="25">
        <v>0.21917808219178081</v>
      </c>
      <c r="D171" s="24">
        <v>0</v>
      </c>
      <c r="E171" s="25">
        <v>0</v>
      </c>
      <c r="F171" s="24">
        <v>1</v>
      </c>
      <c r="G171" s="25">
        <v>0.12547051442910914</v>
      </c>
    </row>
    <row r="172" spans="1:7">
      <c r="A172" s="2" t="s">
        <v>157</v>
      </c>
      <c r="B172" s="24">
        <v>8</v>
      </c>
      <c r="C172" s="25">
        <v>0.43835616438356162</v>
      </c>
      <c r="D172" s="24">
        <v>0</v>
      </c>
      <c r="E172" s="25">
        <v>0</v>
      </c>
      <c r="F172" s="24">
        <v>2</v>
      </c>
      <c r="G172" s="25">
        <v>0.25094102885821828</v>
      </c>
    </row>
    <row r="173" spans="1:7">
      <c r="A173" s="2" t="s">
        <v>158</v>
      </c>
      <c r="B173" s="24">
        <v>4</v>
      </c>
      <c r="C173" s="25">
        <v>0.21917808219178081</v>
      </c>
      <c r="D173" s="24">
        <v>1</v>
      </c>
      <c r="E173" s="25">
        <v>0.5494505494505495</v>
      </c>
      <c r="F173" s="24">
        <v>3</v>
      </c>
      <c r="G173" s="25">
        <v>0.37641154328732745</v>
      </c>
    </row>
    <row r="174" spans="1:7">
      <c r="A174" s="2" t="s">
        <v>159</v>
      </c>
      <c r="B174" s="24">
        <v>16</v>
      </c>
      <c r="C174" s="25">
        <v>0.87671232876712324</v>
      </c>
      <c r="D174" s="24">
        <v>1</v>
      </c>
      <c r="E174" s="25">
        <v>0.5494505494505495</v>
      </c>
      <c r="F174" s="24">
        <v>8</v>
      </c>
      <c r="G174" s="25">
        <v>1.0037641154328731</v>
      </c>
    </row>
    <row r="175" spans="1:7">
      <c r="A175" s="2" t="s">
        <v>160</v>
      </c>
      <c r="B175" s="24">
        <v>4</v>
      </c>
      <c r="C175" s="25">
        <v>0.21917808219178081</v>
      </c>
      <c r="D175" s="24">
        <v>0</v>
      </c>
      <c r="E175" s="25">
        <v>0</v>
      </c>
      <c r="F175" s="24">
        <v>1</v>
      </c>
      <c r="G175" s="25">
        <v>0.12547051442910914</v>
      </c>
    </row>
    <row r="176" spans="1:7">
      <c r="A176" s="2" t="s">
        <v>161</v>
      </c>
      <c r="B176" s="24">
        <v>2</v>
      </c>
      <c r="C176" s="25">
        <v>0.1095890410958904</v>
      </c>
      <c r="D176" s="24">
        <v>0</v>
      </c>
      <c r="E176" s="25">
        <v>0</v>
      </c>
      <c r="F176" s="24">
        <v>0</v>
      </c>
      <c r="G176" s="25">
        <v>0</v>
      </c>
    </row>
    <row r="177" spans="1:7">
      <c r="A177" s="2" t="s">
        <v>162</v>
      </c>
      <c r="B177" s="24">
        <v>3</v>
      </c>
      <c r="C177" s="25">
        <v>0.16438356164383564</v>
      </c>
      <c r="D177" s="24">
        <v>0</v>
      </c>
      <c r="E177" s="25">
        <v>0</v>
      </c>
      <c r="F177" s="24">
        <v>1</v>
      </c>
      <c r="G177" s="25">
        <v>0.12547051442910914</v>
      </c>
    </row>
    <row r="178" spans="1:7">
      <c r="A178" s="2" t="s">
        <v>163</v>
      </c>
      <c r="B178" s="24">
        <v>19</v>
      </c>
      <c r="C178" s="25">
        <v>1.0410958904109588</v>
      </c>
      <c r="D178" s="24">
        <v>0</v>
      </c>
      <c r="E178" s="25">
        <v>0</v>
      </c>
      <c r="F178" s="24">
        <v>5</v>
      </c>
      <c r="G178" s="25">
        <v>0.62735257214554585</v>
      </c>
    </row>
    <row r="179" spans="1:7">
      <c r="A179" s="2" t="s">
        <v>164</v>
      </c>
      <c r="B179" s="24">
        <v>1</v>
      </c>
      <c r="C179" s="25">
        <v>5.4794520547945202E-2</v>
      </c>
      <c r="D179" s="24">
        <v>0</v>
      </c>
      <c r="E179" s="25">
        <v>0</v>
      </c>
      <c r="F179" s="24">
        <v>0</v>
      </c>
      <c r="G179" s="25">
        <v>0</v>
      </c>
    </row>
    <row r="180" spans="1:7">
      <c r="A180" s="2"/>
      <c r="B180" s="24"/>
      <c r="C180" s="25"/>
      <c r="D180" s="24"/>
      <c r="E180" s="25"/>
      <c r="F180" s="24"/>
      <c r="G180" s="25"/>
    </row>
    <row r="181" spans="1:7" ht="25.5">
      <c r="A181" s="12" t="s">
        <v>165</v>
      </c>
      <c r="B181" s="23">
        <v>96</v>
      </c>
      <c r="C181" s="22">
        <v>5.2602739726027403</v>
      </c>
      <c r="D181" s="23">
        <v>13</v>
      </c>
      <c r="E181" s="22">
        <v>7.1428571428571423</v>
      </c>
      <c r="F181" s="23">
        <v>52</v>
      </c>
      <c r="G181" s="22">
        <v>6.5244667503136764</v>
      </c>
    </row>
    <row r="182" spans="1:7">
      <c r="A182" s="3" t="s">
        <v>166</v>
      </c>
      <c r="B182" s="24">
        <v>2</v>
      </c>
      <c r="C182" s="25">
        <v>0.1095890410958904</v>
      </c>
      <c r="D182" s="24">
        <v>0</v>
      </c>
      <c r="E182" s="25">
        <v>0</v>
      </c>
      <c r="F182" s="24">
        <v>0</v>
      </c>
      <c r="G182" s="25">
        <v>0</v>
      </c>
    </row>
    <row r="183" spans="1:7">
      <c r="A183" s="2" t="s">
        <v>167</v>
      </c>
      <c r="B183" s="24">
        <v>2</v>
      </c>
      <c r="C183" s="25">
        <v>0.1095890410958904</v>
      </c>
      <c r="D183" s="24">
        <v>0</v>
      </c>
      <c r="E183" s="25">
        <v>0</v>
      </c>
      <c r="F183" s="24">
        <v>0</v>
      </c>
      <c r="G183" s="25">
        <v>0</v>
      </c>
    </row>
    <row r="184" spans="1:7">
      <c r="A184" s="2" t="s">
        <v>168</v>
      </c>
      <c r="B184" s="24">
        <v>6</v>
      </c>
      <c r="C184" s="25">
        <v>0.32876712328767127</v>
      </c>
      <c r="D184" s="24">
        <v>0</v>
      </c>
      <c r="E184" s="25">
        <v>0</v>
      </c>
      <c r="F184" s="24">
        <v>0</v>
      </c>
      <c r="G184" s="25">
        <v>0</v>
      </c>
    </row>
    <row r="185" spans="1:7">
      <c r="A185" s="2" t="s">
        <v>169</v>
      </c>
      <c r="B185" s="24">
        <v>7</v>
      </c>
      <c r="C185" s="25">
        <v>0.38356164383561642</v>
      </c>
      <c r="D185" s="24">
        <v>1</v>
      </c>
      <c r="E185" s="25">
        <v>0.5494505494505495</v>
      </c>
      <c r="F185" s="24">
        <v>1</v>
      </c>
      <c r="G185" s="25">
        <v>0.12547051442910914</v>
      </c>
    </row>
    <row r="186" spans="1:7">
      <c r="A186" s="2" t="s">
        <v>170</v>
      </c>
      <c r="B186" s="24">
        <v>31</v>
      </c>
      <c r="C186" s="25">
        <v>1.6986301369863015</v>
      </c>
      <c r="D186" s="24">
        <v>4</v>
      </c>
      <c r="E186" s="25">
        <v>2.197802197802198</v>
      </c>
      <c r="F186" s="24">
        <v>31</v>
      </c>
      <c r="G186" s="25">
        <v>3.8895859473023839</v>
      </c>
    </row>
    <row r="187" spans="1:7">
      <c r="A187" s="2" t="s">
        <v>171</v>
      </c>
      <c r="B187" s="24">
        <v>1</v>
      </c>
      <c r="C187" s="25">
        <v>5.4794520547945202E-2</v>
      </c>
      <c r="D187" s="24">
        <v>0</v>
      </c>
      <c r="E187" s="25">
        <v>0</v>
      </c>
      <c r="F187" s="24">
        <v>0</v>
      </c>
      <c r="G187" s="25">
        <v>0</v>
      </c>
    </row>
    <row r="188" spans="1:7">
      <c r="A188" s="2" t="s">
        <v>172</v>
      </c>
      <c r="B188" s="24">
        <v>3</v>
      </c>
      <c r="C188" s="25">
        <v>0.16438356164383564</v>
      </c>
      <c r="D188" s="24">
        <v>1</v>
      </c>
      <c r="E188" s="25">
        <v>0.5494505494505495</v>
      </c>
      <c r="F188" s="24">
        <v>1</v>
      </c>
      <c r="G188" s="25">
        <v>0.12547051442910914</v>
      </c>
    </row>
    <row r="189" spans="1:7">
      <c r="A189" s="2" t="s">
        <v>173</v>
      </c>
      <c r="B189" s="24">
        <v>3</v>
      </c>
      <c r="C189" s="25">
        <v>0.16438356164383564</v>
      </c>
      <c r="D189" s="24">
        <v>0</v>
      </c>
      <c r="E189" s="25">
        <v>0</v>
      </c>
      <c r="F189" s="24">
        <v>0</v>
      </c>
      <c r="G189" s="25">
        <v>0</v>
      </c>
    </row>
    <row r="190" spans="1:7">
      <c r="A190" s="4" t="s">
        <v>174</v>
      </c>
      <c r="B190" s="24">
        <v>5</v>
      </c>
      <c r="C190" s="25">
        <v>0.27397260273972601</v>
      </c>
      <c r="D190" s="24">
        <v>0</v>
      </c>
      <c r="E190" s="25">
        <v>0</v>
      </c>
      <c r="F190" s="24">
        <v>0</v>
      </c>
      <c r="G190" s="25">
        <v>0</v>
      </c>
    </row>
    <row r="191" spans="1:7">
      <c r="A191" s="2" t="s">
        <v>175</v>
      </c>
      <c r="B191" s="24">
        <v>3</v>
      </c>
      <c r="C191" s="25">
        <v>0.16438356164383564</v>
      </c>
      <c r="D191" s="24">
        <v>1</v>
      </c>
      <c r="E191" s="25">
        <v>0.5494505494505495</v>
      </c>
      <c r="F191" s="24">
        <v>1</v>
      </c>
      <c r="G191" s="25">
        <v>0.12547051442910914</v>
      </c>
    </row>
    <row r="192" spans="1:7">
      <c r="A192" s="2" t="s">
        <v>265</v>
      </c>
      <c r="B192" s="24">
        <v>4</v>
      </c>
      <c r="C192" s="25">
        <v>0.21917808219178081</v>
      </c>
      <c r="D192" s="24">
        <v>0</v>
      </c>
      <c r="E192" s="25">
        <v>0</v>
      </c>
      <c r="F192" s="24">
        <v>0</v>
      </c>
      <c r="G192" s="25">
        <v>0</v>
      </c>
    </row>
    <row r="193" spans="1:7">
      <c r="A193" s="2" t="s">
        <v>176</v>
      </c>
      <c r="B193" s="24">
        <v>7</v>
      </c>
      <c r="C193" s="25">
        <v>0.38356164383561642</v>
      </c>
      <c r="D193" s="24">
        <v>3</v>
      </c>
      <c r="E193" s="25">
        <v>1.6483516483516485</v>
      </c>
      <c r="F193" s="24">
        <v>4</v>
      </c>
      <c r="G193" s="25">
        <v>0.50188205771643657</v>
      </c>
    </row>
    <row r="194" spans="1:7">
      <c r="A194" s="2" t="s">
        <v>177</v>
      </c>
      <c r="B194" s="24">
        <v>7</v>
      </c>
      <c r="C194" s="25">
        <v>0.38356164383561642</v>
      </c>
      <c r="D194" s="24">
        <v>1</v>
      </c>
      <c r="E194" s="25">
        <v>0.5494505494505495</v>
      </c>
      <c r="F194" s="24">
        <v>5</v>
      </c>
      <c r="G194" s="25">
        <v>0.62735257214554585</v>
      </c>
    </row>
    <row r="195" spans="1:7">
      <c r="A195" s="2" t="s">
        <v>178</v>
      </c>
      <c r="B195" s="24">
        <v>4</v>
      </c>
      <c r="C195" s="25">
        <v>0.21917808219178081</v>
      </c>
      <c r="D195" s="24">
        <v>0</v>
      </c>
      <c r="E195" s="25">
        <v>0</v>
      </c>
      <c r="F195" s="24">
        <v>2</v>
      </c>
      <c r="G195" s="25">
        <v>0.25094102885821828</v>
      </c>
    </row>
    <row r="196" spans="1:7">
      <c r="A196" s="2" t="s">
        <v>179</v>
      </c>
      <c r="B196" s="24">
        <v>11</v>
      </c>
      <c r="C196" s="25">
        <v>0.60273972602739723</v>
      </c>
      <c r="D196" s="24">
        <v>2</v>
      </c>
      <c r="E196" s="25">
        <v>1.098901098901099</v>
      </c>
      <c r="F196" s="24">
        <v>7</v>
      </c>
      <c r="G196" s="25">
        <v>0.87829360100376408</v>
      </c>
    </row>
    <row r="197" spans="1:7">
      <c r="A197" s="2"/>
      <c r="B197" s="24"/>
      <c r="C197" s="25"/>
      <c r="D197" s="24"/>
      <c r="E197" s="25"/>
      <c r="F197" s="24"/>
      <c r="G197" s="25"/>
    </row>
    <row r="198" spans="1:7" ht="23.25" customHeight="1">
      <c r="A198" s="12" t="s">
        <v>180</v>
      </c>
      <c r="B198" s="23">
        <v>65</v>
      </c>
      <c r="C198" s="22">
        <v>3.5616438356164384</v>
      </c>
      <c r="D198" s="23">
        <v>18</v>
      </c>
      <c r="E198" s="22">
        <v>9.8901098901098905</v>
      </c>
      <c r="F198" s="23">
        <v>40</v>
      </c>
      <c r="G198" s="22">
        <v>5.0188205771643668</v>
      </c>
    </row>
    <row r="199" spans="1:7">
      <c r="A199" s="2" t="s">
        <v>181</v>
      </c>
      <c r="B199" s="24">
        <v>4</v>
      </c>
      <c r="C199" s="25">
        <v>0.21917808219178081</v>
      </c>
      <c r="D199" s="24">
        <v>0</v>
      </c>
      <c r="E199" s="25">
        <v>0</v>
      </c>
      <c r="F199" s="24">
        <v>0</v>
      </c>
      <c r="G199" s="25">
        <v>0</v>
      </c>
    </row>
    <row r="200" spans="1:7">
      <c r="A200" s="2" t="s">
        <v>182</v>
      </c>
      <c r="B200" s="24">
        <v>3</v>
      </c>
      <c r="C200" s="25">
        <v>0.16438356164383564</v>
      </c>
      <c r="D200" s="24">
        <v>1</v>
      </c>
      <c r="E200" s="25">
        <v>0.5494505494505495</v>
      </c>
      <c r="F200" s="24">
        <v>2</v>
      </c>
      <c r="G200" s="25">
        <v>0.25094102885821828</v>
      </c>
    </row>
    <row r="201" spans="1:7">
      <c r="A201" s="2" t="s">
        <v>183</v>
      </c>
      <c r="B201" s="24">
        <v>4</v>
      </c>
      <c r="C201" s="25">
        <v>0.21917808219178081</v>
      </c>
      <c r="D201" s="24">
        <v>0</v>
      </c>
      <c r="E201" s="25">
        <v>0</v>
      </c>
      <c r="F201" s="24">
        <v>0</v>
      </c>
      <c r="G201" s="25">
        <v>0</v>
      </c>
    </row>
    <row r="202" spans="1:7">
      <c r="A202" s="2" t="s">
        <v>184</v>
      </c>
      <c r="B202" s="24">
        <v>4</v>
      </c>
      <c r="C202" s="25">
        <v>0.21917808219178081</v>
      </c>
      <c r="D202" s="24">
        <v>2</v>
      </c>
      <c r="E202" s="25">
        <v>1.098901098901099</v>
      </c>
      <c r="F202" s="24">
        <v>2</v>
      </c>
      <c r="G202" s="25">
        <v>0.25094102885821828</v>
      </c>
    </row>
    <row r="203" spans="1:7">
      <c r="A203" s="2" t="s">
        <v>185</v>
      </c>
      <c r="B203" s="24">
        <v>2</v>
      </c>
      <c r="C203" s="25">
        <v>0.1095890410958904</v>
      </c>
      <c r="D203" s="24">
        <v>0</v>
      </c>
      <c r="E203" s="25">
        <v>0</v>
      </c>
      <c r="F203" s="24">
        <v>0</v>
      </c>
      <c r="G203" s="25">
        <v>0</v>
      </c>
    </row>
    <row r="204" spans="1:7">
      <c r="A204" s="2" t="s">
        <v>186</v>
      </c>
      <c r="B204" s="24">
        <v>2</v>
      </c>
      <c r="C204" s="25">
        <v>0.1095890410958904</v>
      </c>
      <c r="D204" s="24">
        <v>0</v>
      </c>
      <c r="E204" s="25">
        <v>0</v>
      </c>
      <c r="F204" s="24">
        <v>0</v>
      </c>
      <c r="G204" s="25">
        <v>0</v>
      </c>
    </row>
    <row r="205" spans="1:7">
      <c r="A205" s="2" t="s">
        <v>187</v>
      </c>
      <c r="B205" s="24">
        <v>41</v>
      </c>
      <c r="C205" s="25">
        <v>2.2465753424657531</v>
      </c>
      <c r="D205" s="24">
        <v>15</v>
      </c>
      <c r="E205" s="25">
        <v>8.2417582417582409</v>
      </c>
      <c r="F205" s="24">
        <v>36</v>
      </c>
      <c r="G205" s="25">
        <v>4.5169385194479297</v>
      </c>
    </row>
    <row r="206" spans="1:7">
      <c r="A206" s="2" t="s">
        <v>188</v>
      </c>
      <c r="B206" s="24">
        <v>5</v>
      </c>
      <c r="C206" s="25">
        <v>0.27397260273972601</v>
      </c>
      <c r="D206" s="24">
        <v>0</v>
      </c>
      <c r="E206" s="25">
        <v>0</v>
      </c>
      <c r="F206" s="24">
        <v>0</v>
      </c>
      <c r="G206" s="25">
        <v>0</v>
      </c>
    </row>
    <row r="207" spans="1:7">
      <c r="A207" s="2"/>
      <c r="B207" s="24"/>
      <c r="C207" s="25"/>
      <c r="D207" s="24"/>
      <c r="E207" s="25"/>
      <c r="F207" s="24"/>
      <c r="G207" s="25"/>
    </row>
    <row r="208" spans="1:7" ht="25.5">
      <c r="A208" s="12" t="s">
        <v>189</v>
      </c>
      <c r="B208" s="23">
        <v>50</v>
      </c>
      <c r="C208" s="22">
        <v>2.7397260273972601</v>
      </c>
      <c r="D208" s="23">
        <v>0</v>
      </c>
      <c r="E208" s="22">
        <v>0</v>
      </c>
      <c r="F208" s="23">
        <v>6</v>
      </c>
      <c r="G208" s="22">
        <v>0.75282308657465491</v>
      </c>
    </row>
    <row r="209" spans="1:7">
      <c r="A209" s="2" t="s">
        <v>190</v>
      </c>
      <c r="B209" s="24">
        <v>5</v>
      </c>
      <c r="C209" s="25">
        <v>0.27397260273972601</v>
      </c>
      <c r="D209" s="24">
        <v>0</v>
      </c>
      <c r="E209" s="25">
        <v>0</v>
      </c>
      <c r="F209" s="24">
        <v>0</v>
      </c>
      <c r="G209" s="25">
        <v>0</v>
      </c>
    </row>
    <row r="210" spans="1:7">
      <c r="A210" s="2" t="s">
        <v>191</v>
      </c>
      <c r="B210" s="24">
        <v>6</v>
      </c>
      <c r="C210" s="25">
        <v>0.32876712328767127</v>
      </c>
      <c r="D210" s="24">
        <v>0</v>
      </c>
      <c r="E210" s="25">
        <v>0</v>
      </c>
      <c r="F210" s="24">
        <v>0</v>
      </c>
      <c r="G210" s="25">
        <v>0</v>
      </c>
    </row>
    <row r="211" spans="1:7">
      <c r="A211" s="2" t="s">
        <v>192</v>
      </c>
      <c r="B211" s="24">
        <v>6</v>
      </c>
      <c r="C211" s="25">
        <v>0.32876712328767127</v>
      </c>
      <c r="D211" s="24">
        <v>0</v>
      </c>
      <c r="E211" s="25">
        <v>0</v>
      </c>
      <c r="F211" s="24">
        <v>0</v>
      </c>
      <c r="G211" s="25">
        <v>0</v>
      </c>
    </row>
    <row r="212" spans="1:7">
      <c r="A212" s="2" t="s">
        <v>193</v>
      </c>
      <c r="B212" s="24">
        <v>5</v>
      </c>
      <c r="C212" s="25">
        <v>0.27397260273972601</v>
      </c>
      <c r="D212" s="24">
        <v>0</v>
      </c>
      <c r="E212" s="25">
        <v>0</v>
      </c>
      <c r="F212" s="24">
        <v>0</v>
      </c>
      <c r="G212" s="25">
        <v>0</v>
      </c>
    </row>
    <row r="213" spans="1:7">
      <c r="A213" s="2" t="s">
        <v>194</v>
      </c>
      <c r="B213" s="24">
        <v>18</v>
      </c>
      <c r="C213" s="25">
        <v>0.98630136986301364</v>
      </c>
      <c r="D213" s="24">
        <v>0</v>
      </c>
      <c r="E213" s="25">
        <v>0</v>
      </c>
      <c r="F213" s="24">
        <v>6</v>
      </c>
      <c r="G213" s="25">
        <v>0.75282308657465491</v>
      </c>
    </row>
    <row r="214" spans="1:7">
      <c r="A214" s="2" t="s">
        <v>195</v>
      </c>
      <c r="B214" s="24">
        <v>2</v>
      </c>
      <c r="C214" s="25">
        <v>0.1095890410958904</v>
      </c>
      <c r="D214" s="24">
        <v>0</v>
      </c>
      <c r="E214" s="25">
        <v>0</v>
      </c>
      <c r="F214" s="24">
        <v>0</v>
      </c>
      <c r="G214" s="25">
        <v>0</v>
      </c>
    </row>
    <row r="215" spans="1:7">
      <c r="A215" s="2" t="s">
        <v>196</v>
      </c>
      <c r="B215" s="24">
        <v>8</v>
      </c>
      <c r="C215" s="25">
        <v>0.43835616438356162</v>
      </c>
      <c r="D215" s="24">
        <v>0</v>
      </c>
      <c r="E215" s="25">
        <v>0</v>
      </c>
      <c r="F215" s="24">
        <v>0</v>
      </c>
      <c r="G215" s="25">
        <v>0</v>
      </c>
    </row>
    <row r="216" spans="1:7">
      <c r="A216" s="2"/>
      <c r="B216" s="24"/>
      <c r="C216" s="25"/>
      <c r="D216" s="24"/>
      <c r="E216" s="25"/>
      <c r="F216" s="24"/>
      <c r="G216" s="25"/>
    </row>
    <row r="217" spans="1:7" ht="25.5">
      <c r="A217" s="12" t="s">
        <v>197</v>
      </c>
      <c r="B217" s="23">
        <v>112</v>
      </c>
      <c r="C217" s="22">
        <v>6.1369863013698627</v>
      </c>
      <c r="D217" s="23">
        <v>5</v>
      </c>
      <c r="E217" s="22">
        <v>2.7472527472527473</v>
      </c>
      <c r="F217" s="23">
        <v>14</v>
      </c>
      <c r="G217" s="22">
        <v>1.7565872020075282</v>
      </c>
    </row>
    <row r="218" spans="1:7">
      <c r="A218" s="2" t="s">
        <v>198</v>
      </c>
      <c r="B218" s="24">
        <v>2</v>
      </c>
      <c r="C218" s="25">
        <v>0.1095890410958904</v>
      </c>
      <c r="D218" s="24">
        <v>0</v>
      </c>
      <c r="E218" s="25">
        <v>0</v>
      </c>
      <c r="F218" s="24">
        <v>0</v>
      </c>
      <c r="G218" s="25">
        <v>0</v>
      </c>
    </row>
    <row r="219" spans="1:7">
      <c r="A219" s="2" t="s">
        <v>199</v>
      </c>
      <c r="B219" s="24">
        <v>8</v>
      </c>
      <c r="C219" s="25">
        <v>0.43835616438356162</v>
      </c>
      <c r="D219" s="24">
        <v>1</v>
      </c>
      <c r="E219" s="25">
        <v>0.5494505494505495</v>
      </c>
      <c r="F219" s="24">
        <v>1</v>
      </c>
      <c r="G219" s="25">
        <v>0.12547051442910914</v>
      </c>
    </row>
    <row r="220" spans="1:7">
      <c r="A220" s="2" t="s">
        <v>200</v>
      </c>
      <c r="B220" s="24">
        <v>9</v>
      </c>
      <c r="C220" s="25">
        <v>0.49315068493150682</v>
      </c>
      <c r="D220" s="24">
        <v>1</v>
      </c>
      <c r="E220" s="25">
        <v>0.5494505494505495</v>
      </c>
      <c r="F220" s="24">
        <v>3</v>
      </c>
      <c r="G220" s="25">
        <v>0.37641154328732745</v>
      </c>
    </row>
    <row r="221" spans="1:7">
      <c r="A221" s="2" t="s">
        <v>201</v>
      </c>
      <c r="B221" s="24">
        <v>18</v>
      </c>
      <c r="C221" s="25">
        <v>0.98630136986301364</v>
      </c>
      <c r="D221" s="24">
        <v>2</v>
      </c>
      <c r="E221" s="25">
        <v>1.098901098901099</v>
      </c>
      <c r="F221" s="24">
        <v>5</v>
      </c>
      <c r="G221" s="25">
        <v>0.62735257214554585</v>
      </c>
    </row>
    <row r="222" spans="1:7">
      <c r="A222" s="2" t="s">
        <v>202</v>
      </c>
      <c r="B222" s="24">
        <v>8</v>
      </c>
      <c r="C222" s="25">
        <v>0.43835616438356162</v>
      </c>
      <c r="D222" s="24">
        <v>0</v>
      </c>
      <c r="E222" s="25">
        <v>0</v>
      </c>
      <c r="F222" s="24">
        <v>0</v>
      </c>
      <c r="G222" s="25">
        <v>0</v>
      </c>
    </row>
    <row r="223" spans="1:7">
      <c r="A223" s="2" t="s">
        <v>203</v>
      </c>
      <c r="B223" s="24">
        <v>3</v>
      </c>
      <c r="C223" s="25">
        <v>0.16438356164383564</v>
      </c>
      <c r="D223" s="24">
        <v>0</v>
      </c>
      <c r="E223" s="25">
        <v>0</v>
      </c>
      <c r="F223" s="24">
        <v>0</v>
      </c>
      <c r="G223" s="25">
        <v>0</v>
      </c>
    </row>
    <row r="224" spans="1:7">
      <c r="A224" s="2" t="s">
        <v>204</v>
      </c>
      <c r="B224" s="24">
        <v>6</v>
      </c>
      <c r="C224" s="25">
        <v>0.32876712328767127</v>
      </c>
      <c r="D224" s="24">
        <v>0</v>
      </c>
      <c r="E224" s="25">
        <v>0</v>
      </c>
      <c r="F224" s="24">
        <v>1</v>
      </c>
      <c r="G224" s="25">
        <v>0.12547051442910914</v>
      </c>
    </row>
    <row r="225" spans="1:7">
      <c r="A225" s="2" t="s">
        <v>205</v>
      </c>
      <c r="B225" s="24">
        <v>10</v>
      </c>
      <c r="C225" s="25">
        <v>0.54794520547945202</v>
      </c>
      <c r="D225" s="24">
        <v>0</v>
      </c>
      <c r="E225" s="25">
        <v>0</v>
      </c>
      <c r="F225" s="24">
        <v>0</v>
      </c>
      <c r="G225" s="25">
        <v>0</v>
      </c>
    </row>
    <row r="226" spans="1:7">
      <c r="A226" s="2" t="s">
        <v>206</v>
      </c>
      <c r="B226" s="24">
        <v>16</v>
      </c>
      <c r="C226" s="25">
        <v>0.87671232876712324</v>
      </c>
      <c r="D226" s="24">
        <v>1</v>
      </c>
      <c r="E226" s="25">
        <v>0.5494505494505495</v>
      </c>
      <c r="F226" s="24">
        <v>3</v>
      </c>
      <c r="G226" s="25">
        <v>0.37641154328732745</v>
      </c>
    </row>
    <row r="227" spans="1:7">
      <c r="A227" s="2" t="s">
        <v>207</v>
      </c>
      <c r="B227" s="24">
        <v>9</v>
      </c>
      <c r="C227" s="25">
        <v>0.49315068493150682</v>
      </c>
      <c r="D227" s="24">
        <v>0</v>
      </c>
      <c r="E227" s="25">
        <v>0</v>
      </c>
      <c r="F227" s="24">
        <v>0</v>
      </c>
      <c r="G227" s="25">
        <v>0</v>
      </c>
    </row>
    <row r="228" spans="1:7">
      <c r="A228" s="2" t="s">
        <v>208</v>
      </c>
      <c r="B228" s="24">
        <v>3</v>
      </c>
      <c r="C228" s="25">
        <v>0.16438356164383564</v>
      </c>
      <c r="D228" s="24">
        <v>0</v>
      </c>
      <c r="E228" s="25">
        <v>0</v>
      </c>
      <c r="F228" s="24">
        <v>0</v>
      </c>
      <c r="G228" s="25">
        <v>0</v>
      </c>
    </row>
    <row r="229" spans="1:7">
      <c r="A229" s="2" t="s">
        <v>209</v>
      </c>
      <c r="B229" s="24">
        <v>8</v>
      </c>
      <c r="C229" s="25">
        <v>0.43835616438356162</v>
      </c>
      <c r="D229" s="24">
        <v>0</v>
      </c>
      <c r="E229" s="25">
        <v>0</v>
      </c>
      <c r="F229" s="24">
        <v>0</v>
      </c>
      <c r="G229" s="25">
        <v>0</v>
      </c>
    </row>
    <row r="230" spans="1:7">
      <c r="A230" s="2" t="s">
        <v>210</v>
      </c>
      <c r="B230" s="24">
        <v>4</v>
      </c>
      <c r="C230" s="25">
        <v>0.21917808219178081</v>
      </c>
      <c r="D230" s="24">
        <v>0</v>
      </c>
      <c r="E230" s="25">
        <v>0</v>
      </c>
      <c r="F230" s="24">
        <v>0</v>
      </c>
      <c r="G230" s="25">
        <v>0</v>
      </c>
    </row>
    <row r="231" spans="1:7">
      <c r="A231" s="2" t="s">
        <v>211</v>
      </c>
      <c r="B231" s="24">
        <v>3</v>
      </c>
      <c r="C231" s="25">
        <v>0.16438356164383564</v>
      </c>
      <c r="D231" s="24">
        <v>0</v>
      </c>
      <c r="E231" s="25">
        <v>0</v>
      </c>
      <c r="F231" s="24">
        <v>0</v>
      </c>
      <c r="G231" s="25">
        <v>0</v>
      </c>
    </row>
    <row r="232" spans="1:7">
      <c r="A232" s="2" t="s">
        <v>212</v>
      </c>
      <c r="B232" s="24">
        <v>5</v>
      </c>
      <c r="C232" s="25">
        <v>0.27397260273972601</v>
      </c>
      <c r="D232" s="24">
        <v>0</v>
      </c>
      <c r="E232" s="25">
        <v>0</v>
      </c>
      <c r="F232" s="24">
        <v>1</v>
      </c>
      <c r="G232" s="25">
        <v>0.12547051442910914</v>
      </c>
    </row>
    <row r="233" spans="1:7">
      <c r="A233" s="2"/>
      <c r="B233" s="24"/>
      <c r="C233" s="25"/>
      <c r="D233" s="24"/>
      <c r="E233" s="25"/>
      <c r="F233" s="24"/>
      <c r="G233" s="25"/>
    </row>
    <row r="234" spans="1:7" ht="24" customHeight="1">
      <c r="A234" s="12" t="s">
        <v>213</v>
      </c>
      <c r="B234" s="23">
        <v>48</v>
      </c>
      <c r="C234" s="22">
        <v>2.6301369863013702</v>
      </c>
      <c r="D234" s="23">
        <v>2</v>
      </c>
      <c r="E234" s="22">
        <v>1.098901098901099</v>
      </c>
      <c r="F234" s="23">
        <v>21</v>
      </c>
      <c r="G234" s="22">
        <v>2.6348808030112925</v>
      </c>
    </row>
    <row r="235" spans="1:7">
      <c r="A235" s="2" t="s">
        <v>214</v>
      </c>
      <c r="B235" s="24">
        <v>4</v>
      </c>
      <c r="C235" s="25">
        <v>0.21917808219178081</v>
      </c>
      <c r="D235" s="24">
        <v>2</v>
      </c>
      <c r="E235" s="25">
        <v>1.098901098901099</v>
      </c>
      <c r="F235" s="24">
        <v>2</v>
      </c>
      <c r="G235" s="25">
        <v>0.25094102885821828</v>
      </c>
    </row>
    <row r="236" spans="1:7">
      <c r="A236" s="2" t="s">
        <v>215</v>
      </c>
      <c r="B236" s="24">
        <v>4</v>
      </c>
      <c r="C236" s="25">
        <v>0.21917808219178081</v>
      </c>
      <c r="D236" s="24">
        <v>0</v>
      </c>
      <c r="E236" s="25">
        <v>0</v>
      </c>
      <c r="F236" s="24">
        <v>2</v>
      </c>
      <c r="G236" s="25">
        <v>0.25094102885821828</v>
      </c>
    </row>
    <row r="237" spans="1:7">
      <c r="A237" s="2" t="s">
        <v>216</v>
      </c>
      <c r="B237" s="24">
        <v>3</v>
      </c>
      <c r="C237" s="25">
        <v>0.16438356164383564</v>
      </c>
      <c r="D237" s="24">
        <v>0</v>
      </c>
      <c r="E237" s="25">
        <v>0</v>
      </c>
      <c r="F237" s="24">
        <v>2</v>
      </c>
      <c r="G237" s="25">
        <v>0.25094102885821828</v>
      </c>
    </row>
    <row r="238" spans="1:7">
      <c r="A238" s="2" t="s">
        <v>217</v>
      </c>
      <c r="B238" s="24">
        <v>2</v>
      </c>
      <c r="C238" s="25">
        <v>0.1095890410958904</v>
      </c>
      <c r="D238" s="24">
        <v>0</v>
      </c>
      <c r="E238" s="25">
        <v>0</v>
      </c>
      <c r="F238" s="24">
        <v>1</v>
      </c>
      <c r="G238" s="25">
        <v>0.12547051442910914</v>
      </c>
    </row>
    <row r="239" spans="1:7">
      <c r="A239" s="2" t="s">
        <v>218</v>
      </c>
      <c r="B239" s="24">
        <v>10</v>
      </c>
      <c r="C239" s="25">
        <v>0.54794520547945202</v>
      </c>
      <c r="D239" s="24">
        <v>0</v>
      </c>
      <c r="E239" s="25">
        <v>0</v>
      </c>
      <c r="F239" s="24">
        <v>2</v>
      </c>
      <c r="G239" s="25">
        <v>0.25094102885821828</v>
      </c>
    </row>
    <row r="240" spans="1:7">
      <c r="A240" s="2" t="s">
        <v>219</v>
      </c>
      <c r="B240" s="24">
        <v>17</v>
      </c>
      <c r="C240" s="25">
        <v>0.93150684931506844</v>
      </c>
      <c r="D240" s="24">
        <v>0</v>
      </c>
      <c r="E240" s="25">
        <v>0</v>
      </c>
      <c r="F240" s="24">
        <v>10</v>
      </c>
      <c r="G240" s="25">
        <v>1.2547051442910917</v>
      </c>
    </row>
    <row r="241" spans="1:7">
      <c r="A241" s="2" t="s">
        <v>220</v>
      </c>
      <c r="B241" s="24">
        <v>2</v>
      </c>
      <c r="C241" s="25">
        <v>0.1095890410958904</v>
      </c>
      <c r="D241" s="24">
        <v>0</v>
      </c>
      <c r="E241" s="25">
        <v>0</v>
      </c>
      <c r="F241" s="24">
        <v>1</v>
      </c>
      <c r="G241" s="25">
        <v>0.12547051442910914</v>
      </c>
    </row>
    <row r="242" spans="1:7">
      <c r="A242" s="2" t="s">
        <v>245</v>
      </c>
      <c r="B242" s="24">
        <v>1</v>
      </c>
      <c r="C242" s="25">
        <v>5.4794520547945202E-2</v>
      </c>
      <c r="D242" s="24">
        <v>0</v>
      </c>
      <c r="E242" s="25">
        <v>0</v>
      </c>
      <c r="F242" s="24">
        <v>0</v>
      </c>
      <c r="G242" s="25">
        <v>0</v>
      </c>
    </row>
    <row r="243" spans="1:7">
      <c r="A243" s="2" t="s">
        <v>221</v>
      </c>
      <c r="B243" s="24">
        <v>5</v>
      </c>
      <c r="C243" s="25">
        <v>0.27397260273972601</v>
      </c>
      <c r="D243" s="24">
        <v>0</v>
      </c>
      <c r="E243" s="25">
        <v>0</v>
      </c>
      <c r="F243" s="24">
        <v>1</v>
      </c>
      <c r="G243" s="25">
        <v>0.12547051442910914</v>
      </c>
    </row>
    <row r="244" spans="1:7">
      <c r="A244" s="4"/>
      <c r="B244" s="24"/>
      <c r="C244" s="25"/>
      <c r="D244" s="24"/>
      <c r="E244" s="25"/>
      <c r="F244" s="24"/>
      <c r="G244" s="25"/>
    </row>
    <row r="245" spans="1:7" ht="33.75" customHeight="1">
      <c r="A245" s="147" t="s">
        <v>222</v>
      </c>
      <c r="B245" s="148">
        <v>101</v>
      </c>
      <c r="C245" s="149">
        <v>5.5342465753424657</v>
      </c>
      <c r="D245" s="148">
        <v>4</v>
      </c>
      <c r="E245" s="149">
        <v>2.197802197802198</v>
      </c>
      <c r="F245" s="148">
        <v>11</v>
      </c>
      <c r="G245" s="149">
        <v>1.3801756587202008</v>
      </c>
    </row>
    <row r="246" spans="1:7">
      <c r="A246" s="1" t="s">
        <v>223</v>
      </c>
      <c r="B246" s="24">
        <v>11</v>
      </c>
      <c r="C246" s="151">
        <v>0.60273972602739723</v>
      </c>
      <c r="D246" s="24">
        <v>0</v>
      </c>
      <c r="E246" s="151">
        <v>0</v>
      </c>
      <c r="F246" s="24">
        <v>0</v>
      </c>
      <c r="G246" s="151">
        <v>0</v>
      </c>
    </row>
    <row r="247" spans="1:7">
      <c r="A247" s="1" t="s">
        <v>224</v>
      </c>
      <c r="B247" s="24">
        <v>2</v>
      </c>
      <c r="C247" s="151">
        <v>0.1095890410958904</v>
      </c>
      <c r="D247" s="24">
        <v>0</v>
      </c>
      <c r="E247" s="151">
        <v>0</v>
      </c>
      <c r="F247" s="24">
        <v>0</v>
      </c>
      <c r="G247" s="151">
        <v>0</v>
      </c>
    </row>
    <row r="248" spans="1:7">
      <c r="A248" s="1" t="s">
        <v>225</v>
      </c>
      <c r="B248" s="24">
        <v>8</v>
      </c>
      <c r="C248" s="151">
        <v>0.43835616438356162</v>
      </c>
      <c r="D248" s="24">
        <v>0</v>
      </c>
      <c r="E248" s="151">
        <v>0</v>
      </c>
      <c r="F248" s="24">
        <v>0</v>
      </c>
      <c r="G248" s="151">
        <v>0</v>
      </c>
    </row>
    <row r="249" spans="1:7">
      <c r="A249" s="1" t="s">
        <v>226</v>
      </c>
      <c r="B249" s="24">
        <v>9</v>
      </c>
      <c r="C249" s="151">
        <v>0.49315068493150682</v>
      </c>
      <c r="D249" s="24">
        <v>0</v>
      </c>
      <c r="E249" s="151">
        <v>0</v>
      </c>
      <c r="F249" s="24">
        <v>0</v>
      </c>
      <c r="G249" s="151">
        <v>0</v>
      </c>
    </row>
    <row r="250" spans="1:7">
      <c r="A250" s="1" t="s">
        <v>227</v>
      </c>
      <c r="B250" s="24">
        <v>7</v>
      </c>
      <c r="C250" s="151">
        <v>0.38356164383561642</v>
      </c>
      <c r="D250" s="24">
        <v>0</v>
      </c>
      <c r="E250" s="151">
        <v>0</v>
      </c>
      <c r="F250" s="24">
        <v>0</v>
      </c>
      <c r="G250" s="151">
        <v>0</v>
      </c>
    </row>
    <row r="251" spans="1:7">
      <c r="A251" s="1" t="s">
        <v>228</v>
      </c>
      <c r="B251" s="24">
        <v>7</v>
      </c>
      <c r="C251" s="151">
        <v>0.38356164383561642</v>
      </c>
      <c r="D251" s="24">
        <v>2</v>
      </c>
      <c r="E251" s="151">
        <v>1.098901098901099</v>
      </c>
      <c r="F251" s="24">
        <v>2</v>
      </c>
      <c r="G251" s="151">
        <v>0.25094102885821828</v>
      </c>
    </row>
    <row r="252" spans="1:7">
      <c r="A252" s="1" t="s">
        <v>229</v>
      </c>
      <c r="B252" s="24">
        <v>6</v>
      </c>
      <c r="C252" s="151">
        <v>0.32876712328767127</v>
      </c>
      <c r="D252" s="24">
        <v>0</v>
      </c>
      <c r="E252" s="151">
        <v>0</v>
      </c>
      <c r="F252" s="24">
        <v>0</v>
      </c>
      <c r="G252" s="151">
        <v>0</v>
      </c>
    </row>
    <row r="253" spans="1:7">
      <c r="A253" s="1" t="s">
        <v>230</v>
      </c>
      <c r="B253" s="24">
        <v>19</v>
      </c>
      <c r="C253" s="151">
        <v>1.0410958904109588</v>
      </c>
      <c r="D253" s="24">
        <v>1</v>
      </c>
      <c r="E253" s="151">
        <v>0.5494505494505495</v>
      </c>
      <c r="F253" s="24">
        <v>6</v>
      </c>
      <c r="G253" s="151">
        <v>0.75282308657465491</v>
      </c>
    </row>
    <row r="254" spans="1:7">
      <c r="A254" s="1" t="s">
        <v>231</v>
      </c>
      <c r="B254" s="24">
        <v>13</v>
      </c>
      <c r="C254" s="151">
        <v>0.71232876712328763</v>
      </c>
      <c r="D254" s="24">
        <v>0</v>
      </c>
      <c r="E254" s="151">
        <v>0</v>
      </c>
      <c r="F254" s="24">
        <v>0</v>
      </c>
      <c r="G254" s="151">
        <v>0</v>
      </c>
    </row>
    <row r="255" spans="1:7">
      <c r="A255" s="1" t="s">
        <v>232</v>
      </c>
      <c r="B255" s="24">
        <v>5</v>
      </c>
      <c r="C255" s="151">
        <v>0.27397260273972601</v>
      </c>
      <c r="D255" s="24">
        <v>0</v>
      </c>
      <c r="E255" s="151">
        <v>0</v>
      </c>
      <c r="F255" s="24">
        <v>0</v>
      </c>
      <c r="G255" s="151">
        <v>0</v>
      </c>
    </row>
    <row r="256" spans="1:7">
      <c r="A256" s="1" t="s">
        <v>233</v>
      </c>
      <c r="B256" s="24">
        <v>2</v>
      </c>
      <c r="C256" s="151">
        <v>0.1095890410958904</v>
      </c>
      <c r="D256" s="24">
        <v>0</v>
      </c>
      <c r="E256" s="151">
        <v>0</v>
      </c>
      <c r="F256" s="24">
        <v>0</v>
      </c>
      <c r="G256" s="151">
        <v>0</v>
      </c>
    </row>
    <row r="257" spans="1:7">
      <c r="A257" s="5" t="s">
        <v>234</v>
      </c>
      <c r="B257" s="26">
        <v>12</v>
      </c>
      <c r="C257" s="27">
        <v>0.65753424657534254</v>
      </c>
      <c r="D257" s="26">
        <v>1</v>
      </c>
      <c r="E257" s="27">
        <v>0.5494505494505495</v>
      </c>
      <c r="F257" s="26">
        <v>3</v>
      </c>
      <c r="G257" s="27">
        <v>0.37641154328732745</v>
      </c>
    </row>
    <row r="258" spans="1:7">
      <c r="A258" s="63" t="s">
        <v>341</v>
      </c>
      <c r="B258" s="24"/>
      <c r="C258" s="25"/>
      <c r="D258" s="24"/>
      <c r="E258" s="25"/>
      <c r="F258" s="24"/>
      <c r="G258" s="25"/>
    </row>
    <row r="259" spans="1:7">
      <c r="A259" s="7" t="s">
        <v>394</v>
      </c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98425196850393704" right="0.51181102362204722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C10:G21"/>
  <sheetViews>
    <sheetView workbookViewId="0">
      <selection activeCell="C10" sqref="C10:G21"/>
    </sheetView>
  </sheetViews>
  <sheetFormatPr defaultRowHeight="15"/>
  <sheetData>
    <row r="10" spans="3:7">
      <c r="C10" s="289" t="s">
        <v>330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honeticPr fontId="3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workbookViewId="0">
      <pane ySplit="5" topLeftCell="A6" activePane="bottomLeft" state="frozen"/>
      <selection pane="bottomLeft" sqref="A1:H1048576"/>
    </sheetView>
  </sheetViews>
  <sheetFormatPr defaultRowHeight="15"/>
  <cols>
    <col min="1" max="1" width="27.85546875" customWidth="1"/>
    <col min="2" max="2" width="11.140625" customWidth="1"/>
    <col min="3" max="3" width="8.140625" customWidth="1"/>
    <col min="4" max="4" width="7.42578125" customWidth="1"/>
    <col min="5" max="5" width="11.5703125" customWidth="1"/>
    <col min="6" max="6" width="8" customWidth="1"/>
    <col min="7" max="7" width="7.42578125" style="32" customWidth="1"/>
    <col min="8" max="8" width="8.28515625" customWidth="1"/>
    <col min="9" max="9" width="9.140625" style="32"/>
  </cols>
  <sheetData>
    <row r="1" spans="1:9" ht="9.75" customHeight="1"/>
    <row r="2" spans="1:9" ht="31.5" customHeight="1">
      <c r="A2" s="300" t="s">
        <v>384</v>
      </c>
      <c r="B2" s="300"/>
      <c r="C2" s="300"/>
      <c r="D2" s="300"/>
      <c r="E2" s="300"/>
      <c r="F2" s="300"/>
      <c r="G2" s="300"/>
      <c r="H2" s="300"/>
    </row>
    <row r="3" spans="1:9" ht="5.25" customHeight="1"/>
    <row r="4" spans="1:9" ht="15" customHeight="1">
      <c r="A4" s="292" t="s">
        <v>0</v>
      </c>
      <c r="B4" s="303" t="s">
        <v>378</v>
      </c>
      <c r="C4" s="305" t="s">
        <v>381</v>
      </c>
      <c r="D4" s="305" t="s">
        <v>382</v>
      </c>
      <c r="E4" s="303" t="s">
        <v>380</v>
      </c>
      <c r="F4" s="305" t="s">
        <v>381</v>
      </c>
      <c r="G4" s="305" t="s">
        <v>382</v>
      </c>
      <c r="H4" s="301" t="s">
        <v>383</v>
      </c>
    </row>
    <row r="5" spans="1:9" ht="46.5" customHeight="1">
      <c r="A5" s="293"/>
      <c r="B5" s="304"/>
      <c r="C5" s="306"/>
      <c r="D5" s="306"/>
      <c r="E5" s="304"/>
      <c r="F5" s="306"/>
      <c r="G5" s="306"/>
      <c r="H5" s="302"/>
    </row>
    <row r="6" spans="1:9" ht="17.25" customHeight="1">
      <c r="A6" s="29" t="s">
        <v>235</v>
      </c>
      <c r="B6" s="8">
        <v>25696641.038999997</v>
      </c>
      <c r="C6" s="9">
        <v>100</v>
      </c>
      <c r="D6" s="9" t="s">
        <v>251</v>
      </c>
      <c r="E6" s="8">
        <v>28718598.466999996</v>
      </c>
      <c r="F6" s="9">
        <v>100</v>
      </c>
      <c r="G6" s="9" t="s">
        <v>251</v>
      </c>
      <c r="H6" s="9">
        <v>11.760126249238368</v>
      </c>
      <c r="I6" s="20"/>
    </row>
    <row r="7" spans="1:9">
      <c r="A7" s="10"/>
      <c r="B7" s="11"/>
      <c r="C7" s="11"/>
      <c r="D7" s="11"/>
      <c r="E7" s="11"/>
      <c r="F7" s="11"/>
      <c r="G7" s="11"/>
      <c r="H7" s="9"/>
      <c r="I7" s="20"/>
    </row>
    <row r="8" spans="1:9" ht="25.5">
      <c r="A8" s="12" t="s">
        <v>1</v>
      </c>
      <c r="B8" s="8">
        <v>12619406.695</v>
      </c>
      <c r="C8" s="9">
        <v>49.109168298873875</v>
      </c>
      <c r="D8" s="9">
        <v>100.00000000000001</v>
      </c>
      <c r="E8" s="8">
        <v>14116256.159999998</v>
      </c>
      <c r="F8" s="9">
        <v>49.153708445141305</v>
      </c>
      <c r="G8" s="9">
        <v>100.00000000000003</v>
      </c>
      <c r="H8" s="9">
        <v>11.861488429508116</v>
      </c>
      <c r="I8" s="20"/>
    </row>
    <row r="9" spans="1:9">
      <c r="A9" s="1" t="s">
        <v>2</v>
      </c>
      <c r="B9" s="13">
        <v>191514.54</v>
      </c>
      <c r="C9" s="14">
        <v>0.74529017123030539</v>
      </c>
      <c r="D9" s="14">
        <v>1.5176192084837155</v>
      </c>
      <c r="E9" s="13">
        <v>233951.81700000001</v>
      </c>
      <c r="F9" s="14">
        <v>0.81463521720542764</v>
      </c>
      <c r="G9" s="14">
        <v>1.657321986426747</v>
      </c>
      <c r="H9" s="192">
        <v>22.15877551646992</v>
      </c>
      <c r="I9" s="20"/>
    </row>
    <row r="10" spans="1:9">
      <c r="A10" s="1" t="s">
        <v>3</v>
      </c>
      <c r="B10" s="13">
        <v>535375.39800000004</v>
      </c>
      <c r="C10" s="14">
        <v>2.0834450587820275</v>
      </c>
      <c r="D10" s="14">
        <v>4.2424767735881268</v>
      </c>
      <c r="E10" s="13">
        <v>604882.14599999995</v>
      </c>
      <c r="F10" s="14">
        <v>2.1062383900630066</v>
      </c>
      <c r="G10" s="14">
        <v>4.2850040346675033</v>
      </c>
      <c r="H10" s="192">
        <v>12.982805758287741</v>
      </c>
      <c r="I10" s="20"/>
    </row>
    <row r="11" spans="1:9">
      <c r="A11" s="1" t="s">
        <v>4</v>
      </c>
      <c r="B11" s="13">
        <v>286346.01799999998</v>
      </c>
      <c r="C11" s="14">
        <v>1.1143324824649663</v>
      </c>
      <c r="D11" s="14">
        <v>2.2690925565736353</v>
      </c>
      <c r="E11" s="13">
        <v>286072.864</v>
      </c>
      <c r="F11" s="14">
        <v>0.99612404250409714</v>
      </c>
      <c r="G11" s="14">
        <v>2.026549113005045</v>
      </c>
      <c r="H11" s="193">
        <v>-9.5392980111208558E-2</v>
      </c>
      <c r="I11" s="20"/>
    </row>
    <row r="12" spans="1:9">
      <c r="A12" s="1" t="s">
        <v>5</v>
      </c>
      <c r="B12" s="13">
        <v>2184283.943</v>
      </c>
      <c r="C12" s="14">
        <v>8.5002702870188163</v>
      </c>
      <c r="D12" s="14">
        <v>17.30892739882491</v>
      </c>
      <c r="E12" s="13">
        <v>2332828.2560000001</v>
      </c>
      <c r="F12" s="14">
        <v>8.1230574628515022</v>
      </c>
      <c r="G12" s="14">
        <v>16.525828304322868</v>
      </c>
      <c r="H12" s="192">
        <v>6.8005953839491262</v>
      </c>
      <c r="I12" s="20"/>
    </row>
    <row r="13" spans="1:9">
      <c r="A13" s="1" t="s">
        <v>6</v>
      </c>
      <c r="B13" s="13">
        <v>236732.34700000001</v>
      </c>
      <c r="C13" s="14">
        <v>0.92125794433875408</v>
      </c>
      <c r="D13" s="14">
        <v>1.8759388037933427</v>
      </c>
      <c r="E13" s="13">
        <v>268318.09499999997</v>
      </c>
      <c r="F13" s="14">
        <v>0.93430079921316234</v>
      </c>
      <c r="G13" s="14">
        <v>1.90077377428379</v>
      </c>
      <c r="H13" s="192">
        <v>13.342387890912089</v>
      </c>
      <c r="I13" s="20"/>
    </row>
    <row r="14" spans="1:9">
      <c r="A14" s="1" t="s">
        <v>7</v>
      </c>
      <c r="B14" s="13">
        <v>58756.788</v>
      </c>
      <c r="C14" s="14">
        <v>0.22865551925959643</v>
      </c>
      <c r="D14" s="14">
        <v>0.46560658056357224</v>
      </c>
      <c r="E14" s="13">
        <v>71412.441999999995</v>
      </c>
      <c r="F14" s="14">
        <v>0.24866269878057834</v>
      </c>
      <c r="G14" s="14">
        <v>0.50588797192810364</v>
      </c>
      <c r="H14" s="192">
        <v>21.539050092391008</v>
      </c>
      <c r="I14" s="20"/>
    </row>
    <row r="15" spans="1:9">
      <c r="A15" s="1" t="s">
        <v>8</v>
      </c>
      <c r="B15" s="13">
        <v>7661218.5049999999</v>
      </c>
      <c r="C15" s="14">
        <v>29.814085402728345</v>
      </c>
      <c r="D15" s="14">
        <v>60.709815367433166</v>
      </c>
      <c r="E15" s="13">
        <v>8638329.2990000006</v>
      </c>
      <c r="F15" s="14">
        <v>30.079216118175623</v>
      </c>
      <c r="G15" s="14">
        <v>61.194194842380945</v>
      </c>
      <c r="H15" s="192">
        <v>12.753986762840675</v>
      </c>
      <c r="I15" s="20"/>
    </row>
    <row r="16" spans="1:9">
      <c r="A16" s="1" t="s">
        <v>9</v>
      </c>
      <c r="B16" s="13">
        <v>59775.489000000001</v>
      </c>
      <c r="C16" s="14">
        <v>0.23261985451436346</v>
      </c>
      <c r="D16" s="14">
        <v>0.47367907576577234</v>
      </c>
      <c r="E16" s="13">
        <v>68387.442999999999</v>
      </c>
      <c r="F16" s="14">
        <v>0.23812945843643007</v>
      </c>
      <c r="G16" s="14">
        <v>0.48445878443169316</v>
      </c>
      <c r="H16" s="192">
        <v>14.40716612121733</v>
      </c>
      <c r="I16" s="20"/>
    </row>
    <row r="17" spans="1:9">
      <c r="A17" s="1" t="s">
        <v>10</v>
      </c>
      <c r="B17" s="13">
        <v>78422.111999999994</v>
      </c>
      <c r="C17" s="14">
        <v>0.30518429191184221</v>
      </c>
      <c r="D17" s="14">
        <v>0.62144056289961724</v>
      </c>
      <c r="E17" s="13">
        <v>88334.7</v>
      </c>
      <c r="F17" s="14">
        <v>0.30758708542655289</v>
      </c>
      <c r="G17" s="14">
        <v>0.62576577669585165</v>
      </c>
      <c r="H17" s="192">
        <v>12.640042135054985</v>
      </c>
      <c r="I17" s="20"/>
    </row>
    <row r="18" spans="1:9">
      <c r="A18" s="1" t="s">
        <v>11</v>
      </c>
      <c r="B18" s="13">
        <v>82794.149999999994</v>
      </c>
      <c r="C18" s="14">
        <v>0.32219833663996261</v>
      </c>
      <c r="D18" s="14">
        <v>0.65608591593140664</v>
      </c>
      <c r="E18" s="13">
        <v>88103.706000000006</v>
      </c>
      <c r="F18" s="14">
        <v>0.30678274951766299</v>
      </c>
      <c r="G18" s="14">
        <v>0.6241294079775328</v>
      </c>
      <c r="H18" s="192">
        <v>6.4129603359657894</v>
      </c>
      <c r="I18" s="20"/>
    </row>
    <row r="19" spans="1:9">
      <c r="A19" s="1" t="s">
        <v>12</v>
      </c>
      <c r="B19" s="13">
        <v>19366.272000000001</v>
      </c>
      <c r="C19" s="14">
        <v>7.5364994088556764E-2</v>
      </c>
      <c r="D19" s="14">
        <v>0.15346420373053837</v>
      </c>
      <c r="E19" s="13">
        <v>20743.288</v>
      </c>
      <c r="F19" s="14">
        <v>7.2229457937634814E-2</v>
      </c>
      <c r="G19" s="14">
        <v>0.14694610075707215</v>
      </c>
      <c r="H19" s="192">
        <v>7.1103824215625888</v>
      </c>
      <c r="I19" s="20"/>
    </row>
    <row r="20" spans="1:9">
      <c r="A20" s="1" t="s">
        <v>13</v>
      </c>
      <c r="B20" s="13">
        <v>979385.85</v>
      </c>
      <c r="C20" s="14">
        <v>3.8113380208470757</v>
      </c>
      <c r="D20" s="14">
        <v>7.7609500483730942</v>
      </c>
      <c r="E20" s="13">
        <v>1138589.1459999999</v>
      </c>
      <c r="F20" s="14">
        <v>3.9646403612221235</v>
      </c>
      <c r="G20" s="14">
        <v>8.0658011096902626</v>
      </c>
      <c r="H20" s="192">
        <v>16.255421292843874</v>
      </c>
      <c r="I20" s="20"/>
    </row>
    <row r="21" spans="1:9">
      <c r="A21" s="1" t="s">
        <v>14</v>
      </c>
      <c r="B21" s="13">
        <v>214536.66099999999</v>
      </c>
      <c r="C21" s="14">
        <v>0.83488211815075752</v>
      </c>
      <c r="D21" s="14">
        <v>1.7000534667370903</v>
      </c>
      <c r="E21" s="13">
        <v>242950.71100000001</v>
      </c>
      <c r="F21" s="14">
        <v>0.84596994271558934</v>
      </c>
      <c r="G21" s="14">
        <v>1.7210704328845221</v>
      </c>
      <c r="H21" s="192">
        <v>13.244379710002118</v>
      </c>
      <c r="I21" s="20"/>
    </row>
    <row r="22" spans="1:9">
      <c r="A22" s="1" t="s">
        <v>15</v>
      </c>
      <c r="B22" s="13">
        <v>30898.621999999999</v>
      </c>
      <c r="C22" s="14">
        <v>0.12024381689850014</v>
      </c>
      <c r="D22" s="14">
        <v>0.24485003730201119</v>
      </c>
      <c r="E22" s="13">
        <v>33352.247000000003</v>
      </c>
      <c r="F22" s="14">
        <v>0.11613466109192078</v>
      </c>
      <c r="G22" s="14">
        <v>0.23626836054808464</v>
      </c>
      <c r="H22" s="192">
        <v>7.9408881082140281</v>
      </c>
      <c r="I22" s="20"/>
    </row>
    <row r="23" spans="1:9">
      <c r="A23" s="1"/>
      <c r="B23" s="11"/>
      <c r="C23" s="11"/>
      <c r="D23" s="11"/>
      <c r="E23" s="13"/>
      <c r="F23" s="14"/>
      <c r="G23" s="11"/>
      <c r="H23" s="6"/>
      <c r="I23" s="20"/>
    </row>
    <row r="24" spans="1:9" ht="25.5">
      <c r="A24" s="12" t="s">
        <v>236</v>
      </c>
      <c r="B24" s="8">
        <v>1272160.6910000003</v>
      </c>
      <c r="C24" s="9">
        <v>4.9506886486417896</v>
      </c>
      <c r="D24" s="9">
        <v>99.999999999999986</v>
      </c>
      <c r="E24" s="8">
        <v>1382918.9280000001</v>
      </c>
      <c r="F24" s="9">
        <v>4.8154123175233856</v>
      </c>
      <c r="G24" s="9">
        <v>100</v>
      </c>
      <c r="H24" s="195">
        <v>8.7063087064053626</v>
      </c>
      <c r="I24" s="20"/>
    </row>
    <row r="25" spans="1:9">
      <c r="A25" s="1" t="s">
        <v>17</v>
      </c>
      <c r="B25" s="13">
        <v>43837.902000000002</v>
      </c>
      <c r="C25" s="14">
        <v>0.17059779110221787</v>
      </c>
      <c r="D25" s="14">
        <v>3.4459406197766245</v>
      </c>
      <c r="E25" s="13">
        <v>48926.351999999999</v>
      </c>
      <c r="F25" s="14">
        <v>0.17036469260928716</v>
      </c>
      <c r="G25" s="14">
        <v>3.5379045733908701</v>
      </c>
      <c r="H25" s="192">
        <v>11.607421358804991</v>
      </c>
      <c r="I25" s="20"/>
    </row>
    <row r="26" spans="1:9">
      <c r="A26" s="1" t="s">
        <v>18</v>
      </c>
      <c r="B26" s="13">
        <v>94879.735000000001</v>
      </c>
      <c r="C26" s="14">
        <v>0.36923010620726759</v>
      </c>
      <c r="D26" s="14">
        <v>7.4581564790701407</v>
      </c>
      <c r="E26" s="13">
        <v>100224.007</v>
      </c>
      <c r="F26" s="14">
        <v>0.34898641420529464</v>
      </c>
      <c r="G26" s="14">
        <v>7.2472800083042896</v>
      </c>
      <c r="H26" s="192">
        <v>5.6326801502976309</v>
      </c>
      <c r="I26" s="20"/>
    </row>
    <row r="27" spans="1:9">
      <c r="A27" s="1" t="s">
        <v>19</v>
      </c>
      <c r="B27" s="13">
        <v>75712.986000000004</v>
      </c>
      <c r="C27" s="14">
        <v>0.29464156768618049</v>
      </c>
      <c r="D27" s="14">
        <v>5.9515269207449508</v>
      </c>
      <c r="E27" s="13">
        <v>78491.854000000007</v>
      </c>
      <c r="F27" s="14">
        <v>0.27331366497635157</v>
      </c>
      <c r="G27" s="14">
        <v>5.6758102308655367</v>
      </c>
      <c r="H27" s="192">
        <v>3.6702660227929673</v>
      </c>
      <c r="I27" s="20"/>
    </row>
    <row r="28" spans="1:9">
      <c r="A28" s="1" t="s">
        <v>20</v>
      </c>
      <c r="B28" s="13">
        <v>81965.084000000003</v>
      </c>
      <c r="C28" s="14">
        <v>0.31897197721523579</v>
      </c>
      <c r="D28" s="14">
        <v>6.4429819738865035</v>
      </c>
      <c r="E28" s="13">
        <v>92732.095000000001</v>
      </c>
      <c r="F28" s="14">
        <v>0.32289909657867433</v>
      </c>
      <c r="G28" s="14">
        <v>6.7055337173026235</v>
      </c>
      <c r="H28" s="192">
        <v>13.136094632685303</v>
      </c>
      <c r="I28" s="20"/>
    </row>
    <row r="29" spans="1:9">
      <c r="A29" s="1" t="s">
        <v>21</v>
      </c>
      <c r="B29" s="13">
        <v>71810.650999999998</v>
      </c>
      <c r="C29" s="14">
        <v>0.27945539999182151</v>
      </c>
      <c r="D29" s="14">
        <v>5.6447783293439286</v>
      </c>
      <c r="E29" s="13">
        <v>79507.053</v>
      </c>
      <c r="F29" s="14">
        <v>0.27684865294300509</v>
      </c>
      <c r="G29" s="14">
        <v>5.7492201017874844</v>
      </c>
      <c r="H29" s="192">
        <v>10.717632959489531</v>
      </c>
      <c r="I29" s="20"/>
    </row>
    <row r="30" spans="1:9">
      <c r="A30" s="1" t="s">
        <v>22</v>
      </c>
      <c r="B30" s="13">
        <v>22291.182000000001</v>
      </c>
      <c r="C30" s="14">
        <v>8.6747454525937823E-2</v>
      </c>
      <c r="D30" s="14">
        <v>1.7522300569181786</v>
      </c>
      <c r="E30" s="13">
        <v>23961.556</v>
      </c>
      <c r="F30" s="14">
        <v>8.3435673323451962E-2</v>
      </c>
      <c r="G30" s="14">
        <v>1.732679733775399</v>
      </c>
      <c r="H30" s="192">
        <v>7.4934294646196831</v>
      </c>
      <c r="I30" s="20"/>
    </row>
    <row r="31" spans="1:9">
      <c r="A31" s="1" t="s">
        <v>23</v>
      </c>
      <c r="B31" s="13">
        <v>60061.349000000002</v>
      </c>
      <c r="C31" s="14">
        <v>0.23373229562900621</v>
      </c>
      <c r="D31" s="14">
        <v>4.7212077393138054</v>
      </c>
      <c r="E31" s="13">
        <v>61040.896000000001</v>
      </c>
      <c r="F31" s="14">
        <v>0.21254831105404029</v>
      </c>
      <c r="G31" s="14">
        <v>4.4139171692644581</v>
      </c>
      <c r="H31" s="192">
        <v>1.6309107542689327</v>
      </c>
      <c r="I31" s="20"/>
    </row>
    <row r="32" spans="1:9">
      <c r="A32" s="1" t="s">
        <v>24</v>
      </c>
      <c r="B32" s="13">
        <v>29460.263999999999</v>
      </c>
      <c r="C32" s="14">
        <v>0.11464636158199791</v>
      </c>
      <c r="D32" s="14">
        <v>2.3157659412383143</v>
      </c>
      <c r="E32" s="13">
        <v>30622.71</v>
      </c>
      <c r="F32" s="14">
        <v>0.1066302383634354</v>
      </c>
      <c r="G32" s="14">
        <v>2.2143532335830463</v>
      </c>
      <c r="H32" s="192">
        <v>3.945809854249771</v>
      </c>
      <c r="I32" s="20"/>
    </row>
    <row r="33" spans="1:9">
      <c r="A33" s="1" t="s">
        <v>25</v>
      </c>
      <c r="B33" s="13">
        <v>32212.345000000001</v>
      </c>
      <c r="C33" s="14">
        <v>0.12535624773335577</v>
      </c>
      <c r="D33" s="14">
        <v>2.532097181424386</v>
      </c>
      <c r="E33" s="13">
        <v>34820.75</v>
      </c>
      <c r="F33" s="14">
        <v>0.12124808263192884</v>
      </c>
      <c r="G33" s="14">
        <v>2.5179169432844728</v>
      </c>
      <c r="H33" s="192">
        <v>8.0975321728362193</v>
      </c>
      <c r="I33" s="20"/>
    </row>
    <row r="34" spans="1:9">
      <c r="A34" s="1" t="s">
        <v>26</v>
      </c>
      <c r="B34" s="13">
        <v>28405.417000000001</v>
      </c>
      <c r="C34" s="14">
        <v>0.11054136202816886</v>
      </c>
      <c r="D34" s="14">
        <v>2.2328481929174773</v>
      </c>
      <c r="E34" s="13">
        <v>26546.513999999999</v>
      </c>
      <c r="F34" s="14">
        <v>9.2436662710069575E-2</v>
      </c>
      <c r="G34" s="14">
        <v>1.9196001632859276</v>
      </c>
      <c r="H34" s="192">
        <v>-6.5441848644573692</v>
      </c>
      <c r="I34" s="20"/>
    </row>
    <row r="35" spans="1:9">
      <c r="A35" s="1" t="s">
        <v>27</v>
      </c>
      <c r="B35" s="13">
        <v>23757.983</v>
      </c>
      <c r="C35" s="14">
        <v>9.2455597460937872E-2</v>
      </c>
      <c r="D35" s="14">
        <v>1.8675300351659738</v>
      </c>
      <c r="E35" s="13">
        <v>26236.603999999999</v>
      </c>
      <c r="F35" s="14">
        <v>9.1357536232654218E-2</v>
      </c>
      <c r="G35" s="14">
        <v>1.8971903174355857</v>
      </c>
      <c r="H35" s="192">
        <v>10.432792211359022</v>
      </c>
      <c r="I35" s="20"/>
    </row>
    <row r="36" spans="1:9">
      <c r="A36" s="1" t="s">
        <v>28</v>
      </c>
      <c r="B36" s="13">
        <v>36768.993000000002</v>
      </c>
      <c r="C36" s="14">
        <v>0.1430887132065059</v>
      </c>
      <c r="D36" s="14">
        <v>2.8902789765573722</v>
      </c>
      <c r="E36" s="13">
        <v>40716.373</v>
      </c>
      <c r="F36" s="14">
        <v>0.14177701967868112</v>
      </c>
      <c r="G36" s="14">
        <v>2.9442342696751345</v>
      </c>
      <c r="H36" s="192">
        <v>10.735621723445066</v>
      </c>
      <c r="I36" s="20"/>
    </row>
    <row r="37" spans="1:9">
      <c r="A37" s="1" t="s">
        <v>29</v>
      </c>
      <c r="B37" s="13">
        <v>18626.359</v>
      </c>
      <c r="C37" s="14">
        <v>7.2485578841727308E-2</v>
      </c>
      <c r="D37" s="14">
        <v>1.4641514339952195</v>
      </c>
      <c r="E37" s="13">
        <v>19897.07</v>
      </c>
      <c r="F37" s="14">
        <v>6.9282872640401824E-2</v>
      </c>
      <c r="G37" s="14">
        <v>1.4387734231662781</v>
      </c>
      <c r="H37" s="192">
        <v>6.8221116107554769</v>
      </c>
      <c r="I37" s="20"/>
    </row>
    <row r="38" spans="1:9">
      <c r="A38" s="1" t="s">
        <v>30</v>
      </c>
      <c r="B38" s="13">
        <v>343083.49400000001</v>
      </c>
      <c r="C38" s="14">
        <v>1.3351297295210665</v>
      </c>
      <c r="D38" s="14">
        <v>26.96856587592832</v>
      </c>
      <c r="E38" s="13">
        <v>383901.114</v>
      </c>
      <c r="F38" s="14">
        <v>1.3367682773277867</v>
      </c>
      <c r="G38" s="14">
        <v>27.760203886659074</v>
      </c>
      <c r="H38" s="192">
        <v>11.897284688373833</v>
      </c>
      <c r="I38" s="20"/>
    </row>
    <row r="39" spans="1:9">
      <c r="A39" s="1" t="s">
        <v>31</v>
      </c>
      <c r="B39" s="13">
        <v>14042.55</v>
      </c>
      <c r="C39" s="14">
        <v>5.4647414728981533E-2</v>
      </c>
      <c r="D39" s="14">
        <v>1.1038346098370364</v>
      </c>
      <c r="E39" s="13">
        <v>15182.887000000001</v>
      </c>
      <c r="F39" s="14">
        <v>5.2867785374158739E-2</v>
      </c>
      <c r="G39" s="14">
        <v>1.0978869905235689</v>
      </c>
      <c r="H39" s="192">
        <v>8.1205835122538428</v>
      </c>
      <c r="I39" s="20"/>
    </row>
    <row r="40" spans="1:9">
      <c r="A40" s="1" t="s">
        <v>32</v>
      </c>
      <c r="B40" s="13">
        <v>33895.735000000001</v>
      </c>
      <c r="C40" s="14">
        <v>0.13190725958523594</v>
      </c>
      <c r="D40" s="14">
        <v>2.6644224459848518</v>
      </c>
      <c r="E40" s="13">
        <v>37751.002</v>
      </c>
      <c r="F40" s="14">
        <v>0.13145140785118387</v>
      </c>
      <c r="G40" s="14">
        <v>2.7298058646573096</v>
      </c>
      <c r="H40" s="192">
        <v>11.37389999066254</v>
      </c>
      <c r="I40" s="20"/>
    </row>
    <row r="41" spans="1:9">
      <c r="A41" s="1" t="s">
        <v>33</v>
      </c>
      <c r="B41" s="13">
        <v>29888.882000000001</v>
      </c>
      <c r="C41" s="14">
        <v>0.1163143539057786</v>
      </c>
      <c r="D41" s="14">
        <v>2.3494580685797963</v>
      </c>
      <c r="E41" s="13">
        <v>31442.428</v>
      </c>
      <c r="F41" s="14">
        <v>0.1094845489626867</v>
      </c>
      <c r="G41" s="14">
        <v>2.2736277133376541</v>
      </c>
      <c r="H41" s="192">
        <v>5.1977387444602341</v>
      </c>
      <c r="I41" s="20"/>
    </row>
    <row r="42" spans="1:9">
      <c r="A42" s="1" t="s">
        <v>34</v>
      </c>
      <c r="B42" s="13">
        <v>19229.841</v>
      </c>
      <c r="C42" s="14">
        <v>7.4834064774515541E-2</v>
      </c>
      <c r="D42" s="14">
        <v>1.5115889946956391</v>
      </c>
      <c r="E42" s="13">
        <v>21413.598999999998</v>
      </c>
      <c r="F42" s="14">
        <v>7.4563523789665298E-2</v>
      </c>
      <c r="G42" s="14">
        <v>1.5484348768708152</v>
      </c>
      <c r="H42" s="192">
        <v>11.35608973573936</v>
      </c>
      <c r="I42" s="20"/>
    </row>
    <row r="43" spans="1:9">
      <c r="A43" s="1" t="s">
        <v>35</v>
      </c>
      <c r="B43" s="13">
        <v>36458.773000000001</v>
      </c>
      <c r="C43" s="14">
        <v>0.14188147370960363</v>
      </c>
      <c r="D43" s="14">
        <v>2.8658936923558813</v>
      </c>
      <c r="E43" s="13">
        <v>40174.567999999999</v>
      </c>
      <c r="F43" s="14">
        <v>0.13989041995264442</v>
      </c>
      <c r="G43" s="14">
        <v>2.9050559065021342</v>
      </c>
      <c r="H43" s="192">
        <v>10.191771950197005</v>
      </c>
      <c r="I43" s="20"/>
    </row>
    <row r="44" spans="1:9">
      <c r="A44" s="1" t="s">
        <v>36</v>
      </c>
      <c r="B44" s="13">
        <v>13896.165999999999</v>
      </c>
      <c r="C44" s="14">
        <v>5.4077752726162442E-2</v>
      </c>
      <c r="D44" s="14">
        <v>1.0923278873737812</v>
      </c>
      <c r="E44" s="13">
        <v>14446.041999999999</v>
      </c>
      <c r="F44" s="14">
        <v>5.0302043870976768E-2</v>
      </c>
      <c r="G44" s="14">
        <v>1.0446051252543127</v>
      </c>
      <c r="H44" s="192">
        <v>3.9570339041718361</v>
      </c>
      <c r="I44" s="20"/>
    </row>
    <row r="45" spans="1:9">
      <c r="A45" s="1" t="s">
        <v>37</v>
      </c>
      <c r="B45" s="13">
        <v>13347.357</v>
      </c>
      <c r="C45" s="14">
        <v>5.1942030009846846E-2</v>
      </c>
      <c r="D45" s="14">
        <v>1.0491879755778428</v>
      </c>
      <c r="E45" s="13">
        <v>13855.3</v>
      </c>
      <c r="F45" s="14">
        <v>4.8245042375312519E-2</v>
      </c>
      <c r="G45" s="14">
        <v>1.0018880875423233</v>
      </c>
      <c r="H45" s="192">
        <v>3.8055698967218721</v>
      </c>
      <c r="I45" s="20"/>
    </row>
    <row r="46" spans="1:9">
      <c r="A46" s="1" t="s">
        <v>38</v>
      </c>
      <c r="B46" s="13">
        <v>27389.395</v>
      </c>
      <c r="C46" s="14">
        <v>0.10658745226051489</v>
      </c>
      <c r="D46" s="14">
        <v>2.1529823389268667</v>
      </c>
      <c r="E46" s="13">
        <v>28761.531999999999</v>
      </c>
      <c r="F46" s="14">
        <v>0.10014949731286273</v>
      </c>
      <c r="G46" s="14">
        <v>2.0797699284943185</v>
      </c>
      <c r="H46" s="192">
        <v>5.0097382581834937</v>
      </c>
      <c r="I46" s="20"/>
    </row>
    <row r="47" spans="1:9">
      <c r="A47" s="1" t="s">
        <v>39</v>
      </c>
      <c r="B47" s="13">
        <v>20117.486000000001</v>
      </c>
      <c r="C47" s="14">
        <v>7.8288387845973847E-2</v>
      </c>
      <c r="D47" s="14">
        <v>1.5813635920621283</v>
      </c>
      <c r="E47" s="13">
        <v>23744.633000000002</v>
      </c>
      <c r="F47" s="14">
        <v>8.2680333538158263E-2</v>
      </c>
      <c r="G47" s="14">
        <v>1.7169938540316225</v>
      </c>
      <c r="H47" s="192">
        <v>18.02982241419231</v>
      </c>
      <c r="I47" s="20"/>
    </row>
    <row r="48" spans="1:9">
      <c r="A48" s="1" t="s">
        <v>40</v>
      </c>
      <c r="B48" s="13">
        <v>101020.762</v>
      </c>
      <c r="C48" s="14">
        <v>0.3931282763637472</v>
      </c>
      <c r="D48" s="14">
        <v>7.9408806383249573</v>
      </c>
      <c r="E48" s="13">
        <v>108521.989</v>
      </c>
      <c r="F48" s="14">
        <v>0.37788051922067362</v>
      </c>
      <c r="G48" s="14">
        <v>7.8473138810057561</v>
      </c>
      <c r="H48" s="192">
        <v>7.4254310217933162</v>
      </c>
      <c r="I48" s="20"/>
    </row>
    <row r="49" spans="1:9">
      <c r="A49" s="1"/>
      <c r="B49" s="11"/>
      <c r="C49" s="11"/>
      <c r="D49" s="11"/>
      <c r="E49" s="13"/>
      <c r="F49" s="14"/>
      <c r="G49" s="11"/>
      <c r="H49" s="192"/>
      <c r="I49" s="20"/>
    </row>
    <row r="50" spans="1:9" ht="25.5">
      <c r="A50" s="12" t="s">
        <v>41</v>
      </c>
      <c r="B50" s="8">
        <v>5405940.1789999986</v>
      </c>
      <c r="C50" s="9">
        <v>21.03753627096771</v>
      </c>
      <c r="D50" s="9">
        <v>99.999999999999986</v>
      </c>
      <c r="E50" s="8">
        <v>6027787.0370000005</v>
      </c>
      <c r="F50" s="9">
        <v>20.989140691968018</v>
      </c>
      <c r="G50" s="9">
        <v>100</v>
      </c>
      <c r="H50" s="195">
        <v>11.503028842524721</v>
      </c>
      <c r="I50" s="20"/>
    </row>
    <row r="51" spans="1:9">
      <c r="A51" s="2" t="s">
        <v>42</v>
      </c>
      <c r="B51" s="13">
        <v>108574.397</v>
      </c>
      <c r="C51" s="14">
        <v>0.42252369418717317</v>
      </c>
      <c r="D51" s="14">
        <v>2.0084276444968783</v>
      </c>
      <c r="E51" s="13">
        <v>106449.336</v>
      </c>
      <c r="F51" s="14">
        <v>0.37066340866988662</v>
      </c>
      <c r="G51" s="14">
        <v>1.765977055038416</v>
      </c>
      <c r="H51" s="192">
        <v>-1.9572395138422904</v>
      </c>
      <c r="I51" s="20"/>
    </row>
    <row r="52" spans="1:9">
      <c r="A52" s="2" t="s">
        <v>43</v>
      </c>
      <c r="B52" s="13">
        <v>111116.262</v>
      </c>
      <c r="C52" s="14">
        <v>0.43241551232847109</v>
      </c>
      <c r="D52" s="14">
        <v>2.0554474951765838</v>
      </c>
      <c r="E52" s="13">
        <v>123786.277</v>
      </c>
      <c r="F52" s="14">
        <v>0.4310317480925836</v>
      </c>
      <c r="G52" s="14">
        <v>2.0535940676100561</v>
      </c>
      <c r="H52" s="192">
        <v>11.402484903604847</v>
      </c>
      <c r="I52" s="20"/>
    </row>
    <row r="53" spans="1:9">
      <c r="A53" s="2" t="s">
        <v>44</v>
      </c>
      <c r="B53" s="13">
        <v>20391.673999999999</v>
      </c>
      <c r="C53" s="14">
        <v>7.9355406681563531E-2</v>
      </c>
      <c r="D53" s="14">
        <v>0.37720865057319392</v>
      </c>
      <c r="E53" s="13">
        <v>22410.374</v>
      </c>
      <c r="F53" s="14">
        <v>7.8034358207805105E-2</v>
      </c>
      <c r="G53" s="14">
        <v>0.37178443535645433</v>
      </c>
      <c r="H53" s="192">
        <v>9.8996286425528481</v>
      </c>
      <c r="I53" s="20"/>
    </row>
    <row r="54" spans="1:9">
      <c r="A54" s="2" t="s">
        <v>45</v>
      </c>
      <c r="B54" s="13">
        <v>12298.498</v>
      </c>
      <c r="C54" s="14">
        <v>4.786033311254366E-2</v>
      </c>
      <c r="D54" s="14">
        <v>0.22749970574544909</v>
      </c>
      <c r="E54" s="13">
        <v>11251.956</v>
      </c>
      <c r="F54" s="14">
        <v>3.918003175861598E-2</v>
      </c>
      <c r="G54" s="14">
        <v>0.18666810773062817</v>
      </c>
      <c r="H54" s="192">
        <v>-8.5095106735798112</v>
      </c>
      <c r="I54" s="20"/>
    </row>
    <row r="55" spans="1:9">
      <c r="A55" s="2" t="s">
        <v>46</v>
      </c>
      <c r="B55" s="13">
        <v>43876.756000000001</v>
      </c>
      <c r="C55" s="14">
        <v>0.17074899374360991</v>
      </c>
      <c r="D55" s="14">
        <v>0.81163968795741304</v>
      </c>
      <c r="E55" s="13">
        <v>44775.48</v>
      </c>
      <c r="F55" s="14">
        <v>0.15591109033907302</v>
      </c>
      <c r="G55" s="14">
        <v>0.74281788200474541</v>
      </c>
      <c r="H55" s="192">
        <v>2.0482918108166492</v>
      </c>
      <c r="I55" s="20"/>
    </row>
    <row r="56" spans="1:9">
      <c r="A56" s="2" t="s">
        <v>47</v>
      </c>
      <c r="B56" s="13">
        <v>94525.452999999994</v>
      </c>
      <c r="C56" s="14">
        <v>0.36785139682862816</v>
      </c>
      <c r="D56" s="14">
        <v>1.748547891210396</v>
      </c>
      <c r="E56" s="13">
        <v>104586.758</v>
      </c>
      <c r="F56" s="14">
        <v>0.36417779272960926</v>
      </c>
      <c r="G56" s="14">
        <v>1.7350771909827176</v>
      </c>
      <c r="H56" s="192">
        <v>10.644016696751525</v>
      </c>
      <c r="I56" s="20"/>
    </row>
    <row r="57" spans="1:9">
      <c r="A57" s="2" t="s">
        <v>48</v>
      </c>
      <c r="B57" s="13">
        <v>22744.744999999999</v>
      </c>
      <c r="C57" s="14">
        <v>8.8512521794113549E-2</v>
      </c>
      <c r="D57" s="14">
        <v>0.42073615776131967</v>
      </c>
      <c r="E57" s="13">
        <v>23932.79</v>
      </c>
      <c r="F57" s="14">
        <v>8.3335508268276806E-2</v>
      </c>
      <c r="G57" s="14">
        <v>0.39704106752768142</v>
      </c>
      <c r="H57" s="192">
        <v>5.2233823681030689</v>
      </c>
      <c r="I57" s="20"/>
    </row>
    <row r="58" spans="1:9">
      <c r="A58" s="2" t="s">
        <v>49</v>
      </c>
      <c r="B58" s="13">
        <v>61762.853000000003</v>
      </c>
      <c r="C58" s="14">
        <v>0.24035379918434488</v>
      </c>
      <c r="D58" s="14">
        <v>1.1424997494409015</v>
      </c>
      <c r="E58" s="13">
        <v>71812.195000000007</v>
      </c>
      <c r="F58" s="14">
        <v>0.25005466434066431</v>
      </c>
      <c r="G58" s="14">
        <v>1.1913525570694445</v>
      </c>
      <c r="H58" s="192">
        <v>16.270851348139637</v>
      </c>
      <c r="I58" s="20"/>
    </row>
    <row r="59" spans="1:9">
      <c r="A59" s="2" t="s">
        <v>50</v>
      </c>
      <c r="B59" s="13">
        <v>13950.968000000001</v>
      </c>
      <c r="C59" s="14">
        <v>5.4291017953772655E-2</v>
      </c>
      <c r="D59" s="14">
        <v>0.25806737659055412</v>
      </c>
      <c r="E59" s="13">
        <v>15733.433000000001</v>
      </c>
      <c r="F59" s="14">
        <v>5.4784821822273101E-2</v>
      </c>
      <c r="G59" s="14">
        <v>0.26101507739779822</v>
      </c>
      <c r="H59" s="192">
        <v>12.776640301948937</v>
      </c>
      <c r="I59" s="20"/>
    </row>
    <row r="60" spans="1:9">
      <c r="A60" s="2" t="s">
        <v>51</v>
      </c>
      <c r="B60" s="13">
        <v>30795.030999999999</v>
      </c>
      <c r="C60" s="14">
        <v>0.11984068638878574</v>
      </c>
      <c r="D60" s="14">
        <v>0.56965171608126308</v>
      </c>
      <c r="E60" s="13">
        <v>34139.805</v>
      </c>
      <c r="F60" s="14">
        <v>0.11887698851052711</v>
      </c>
      <c r="G60" s="14">
        <v>0.56637377515897125</v>
      </c>
      <c r="H60" s="192">
        <v>10.861408127824257</v>
      </c>
      <c r="I60" s="20"/>
    </row>
    <row r="61" spans="1:9">
      <c r="A61" s="2" t="s">
        <v>52</v>
      </c>
      <c r="B61" s="13">
        <v>22063.281999999999</v>
      </c>
      <c r="C61" s="14">
        <v>8.5860568182877989E-2</v>
      </c>
      <c r="D61" s="14">
        <v>0.40813033939419785</v>
      </c>
      <c r="E61" s="13">
        <v>25686.304</v>
      </c>
      <c r="F61" s="14">
        <v>8.9441356372302258E-2</v>
      </c>
      <c r="G61" s="14">
        <v>0.42613157768068632</v>
      </c>
      <c r="H61" s="192">
        <v>16.421047421684598</v>
      </c>
      <c r="I61" s="20"/>
    </row>
    <row r="62" spans="1:9">
      <c r="A62" s="2" t="s">
        <v>53</v>
      </c>
      <c r="B62" s="13">
        <v>70095.813999999998</v>
      </c>
      <c r="C62" s="14">
        <v>0.27278201027758853</v>
      </c>
      <c r="D62" s="14">
        <v>1.2966442779425364</v>
      </c>
      <c r="E62" s="13">
        <v>65828.145000000004</v>
      </c>
      <c r="F62" s="14">
        <v>0.22921781881397135</v>
      </c>
      <c r="G62" s="14">
        <v>1.0920781473521057</v>
      </c>
      <c r="H62" s="192">
        <v>-6.0883364590073707</v>
      </c>
      <c r="I62" s="20"/>
    </row>
    <row r="63" spans="1:9">
      <c r="A63" s="2" t="s">
        <v>54</v>
      </c>
      <c r="B63" s="13">
        <v>87165.875</v>
      </c>
      <c r="C63" s="14">
        <v>0.33921116331005152</v>
      </c>
      <c r="D63" s="14">
        <v>1.6124091668384706</v>
      </c>
      <c r="E63" s="13">
        <v>98568.115999999995</v>
      </c>
      <c r="F63" s="14">
        <v>0.3432204956424415</v>
      </c>
      <c r="G63" s="14">
        <v>1.6352289056492091</v>
      </c>
      <c r="H63" s="192">
        <v>13.081083623608425</v>
      </c>
      <c r="I63" s="20"/>
    </row>
    <row r="64" spans="1:9">
      <c r="A64" s="2" t="s">
        <v>55</v>
      </c>
      <c r="B64" s="13">
        <v>21039.077000000001</v>
      </c>
      <c r="C64" s="14">
        <v>8.1874813786240883E-2</v>
      </c>
      <c r="D64" s="14">
        <v>0.3891844212728941</v>
      </c>
      <c r="E64" s="13">
        <v>23832.273000000001</v>
      </c>
      <c r="F64" s="14">
        <v>8.2985501633672062E-2</v>
      </c>
      <c r="G64" s="14">
        <v>0.39537350695556761</v>
      </c>
      <c r="H64" s="192">
        <v>13.276228800341382</v>
      </c>
      <c r="I64" s="20"/>
    </row>
    <row r="65" spans="1:9">
      <c r="A65" s="2" t="s">
        <v>56</v>
      </c>
      <c r="B65" s="13">
        <v>3457877.6039999998</v>
      </c>
      <c r="C65" s="14">
        <v>13.456535423256103</v>
      </c>
      <c r="D65" s="14">
        <v>63.964407475919295</v>
      </c>
      <c r="E65" s="13">
        <v>3894133.4619999998</v>
      </c>
      <c r="F65" s="14">
        <v>13.559622230432575</v>
      </c>
      <c r="G65" s="14">
        <v>64.603036538896873</v>
      </c>
      <c r="H65" s="192">
        <v>12.616289758068611</v>
      </c>
      <c r="I65" s="20"/>
    </row>
    <row r="66" spans="1:9">
      <c r="A66" s="2" t="s">
        <v>57</v>
      </c>
      <c r="B66" s="13">
        <v>34013.595000000001</v>
      </c>
      <c r="C66" s="14">
        <v>0.13236591875326156</v>
      </c>
      <c r="D66" s="14">
        <v>0.62918925984659901</v>
      </c>
      <c r="E66" s="13">
        <v>32676.78</v>
      </c>
      <c r="F66" s="14">
        <v>0.11378264171752071</v>
      </c>
      <c r="G66" s="14">
        <v>0.54210242995351532</v>
      </c>
      <c r="H66" s="192">
        <v>-3.9302373065828622</v>
      </c>
      <c r="I66" s="20"/>
    </row>
    <row r="67" spans="1:9">
      <c r="A67" s="2" t="s">
        <v>58</v>
      </c>
      <c r="B67" s="13">
        <v>194511.08100000001</v>
      </c>
      <c r="C67" s="14">
        <v>0.75695138794517536</v>
      </c>
      <c r="D67" s="14">
        <v>3.5980990273551465</v>
      </c>
      <c r="E67" s="13">
        <v>221022.56</v>
      </c>
      <c r="F67" s="14">
        <v>0.76961471589211738</v>
      </c>
      <c r="G67" s="14">
        <v>3.6667280818534329</v>
      </c>
      <c r="H67" s="192">
        <v>13.629803949318431</v>
      </c>
      <c r="I67" s="20"/>
    </row>
    <row r="68" spans="1:9">
      <c r="A68" s="2" t="s">
        <v>59</v>
      </c>
      <c r="B68" s="13">
        <v>43933.995000000003</v>
      </c>
      <c r="C68" s="14">
        <v>0.17097174270100526</v>
      </c>
      <c r="D68" s="14">
        <v>0.81269850470537386</v>
      </c>
      <c r="E68" s="13">
        <v>46244.49</v>
      </c>
      <c r="F68" s="14">
        <v>0.16102627728556695</v>
      </c>
      <c r="G68" s="14">
        <v>0.76718851738026317</v>
      </c>
      <c r="H68" s="192">
        <v>5.2590141187934147</v>
      </c>
      <c r="I68" s="20"/>
    </row>
    <row r="69" spans="1:9">
      <c r="A69" s="2" t="s">
        <v>60</v>
      </c>
      <c r="B69" s="13">
        <v>30497.048999999999</v>
      </c>
      <c r="C69" s="14">
        <v>0.11868107179344718</v>
      </c>
      <c r="D69" s="14">
        <v>0.56413959441263006</v>
      </c>
      <c r="E69" s="13">
        <v>32843.94</v>
      </c>
      <c r="F69" s="14">
        <v>0.1143647035482611</v>
      </c>
      <c r="G69" s="14">
        <v>0.54487558698401306</v>
      </c>
      <c r="H69" s="192">
        <v>7.6954691583438262</v>
      </c>
      <c r="I69" s="20"/>
    </row>
    <row r="70" spans="1:9">
      <c r="A70" s="2" t="s">
        <v>61</v>
      </c>
      <c r="B70" s="13">
        <v>56726.466</v>
      </c>
      <c r="C70" s="14">
        <v>0.22075440098924135</v>
      </c>
      <c r="D70" s="14">
        <v>1.0493358069399388</v>
      </c>
      <c r="E70" s="13">
        <v>64330.442999999999</v>
      </c>
      <c r="F70" s="14">
        <v>0.22400272448504377</v>
      </c>
      <c r="G70" s="14">
        <v>1.0672315163943971</v>
      </c>
      <c r="H70" s="192">
        <v>13.404637264024167</v>
      </c>
      <c r="I70" s="20"/>
    </row>
    <row r="71" spans="1:9">
      <c r="A71" s="2" t="s">
        <v>62</v>
      </c>
      <c r="B71" s="13">
        <v>105326.85</v>
      </c>
      <c r="C71" s="14">
        <v>0.40988567276222831</v>
      </c>
      <c r="D71" s="14">
        <v>1.9483539682727968</v>
      </c>
      <c r="E71" s="13">
        <v>116892.60799999999</v>
      </c>
      <c r="F71" s="14">
        <v>0.40702755092425247</v>
      </c>
      <c r="G71" s="14">
        <v>1.9392292276167882</v>
      </c>
      <c r="H71" s="192">
        <v>10.980825876782596</v>
      </c>
      <c r="I71" s="20"/>
    </row>
    <row r="72" spans="1:9">
      <c r="A72" s="2" t="s">
        <v>63</v>
      </c>
      <c r="B72" s="13">
        <v>26091.948</v>
      </c>
      <c r="C72" s="14">
        <v>0.10153836044329702</v>
      </c>
      <c r="D72" s="14">
        <v>0.48265328760679221</v>
      </c>
      <c r="E72" s="13">
        <v>28879.026000000002</v>
      </c>
      <c r="F72" s="14">
        <v>0.10055861894926504</v>
      </c>
      <c r="G72" s="14">
        <v>0.47909831290876109</v>
      </c>
      <c r="H72" s="192">
        <v>10.68175515296903</v>
      </c>
      <c r="I72" s="20"/>
    </row>
    <row r="73" spans="1:9">
      <c r="A73" s="2" t="s">
        <v>64</v>
      </c>
      <c r="B73" s="13">
        <v>48755.862999999998</v>
      </c>
      <c r="C73" s="14">
        <v>0.18973632750678518</v>
      </c>
      <c r="D73" s="14">
        <v>0.90189423829360527</v>
      </c>
      <c r="E73" s="13">
        <v>52693.067000000003</v>
      </c>
      <c r="F73" s="14">
        <v>0.18348063559072569</v>
      </c>
      <c r="G73" s="14">
        <v>0.87416935396949724</v>
      </c>
      <c r="H73" s="192">
        <v>8.0753447026463476</v>
      </c>
      <c r="I73" s="20"/>
    </row>
    <row r="74" spans="1:9">
      <c r="A74" s="2" t="s">
        <v>65</v>
      </c>
      <c r="B74" s="13">
        <v>23806.251</v>
      </c>
      <c r="C74" s="14">
        <v>9.264343524069571E-2</v>
      </c>
      <c r="D74" s="14">
        <v>0.44037207611875068</v>
      </c>
      <c r="E74" s="13">
        <v>22664.739000000001</v>
      </c>
      <c r="F74" s="14">
        <v>7.8920073436186747E-2</v>
      </c>
      <c r="G74" s="14">
        <v>0.37600430905867122</v>
      </c>
      <c r="H74" s="192">
        <v>-4.7950095124175469</v>
      </c>
      <c r="I74" s="20"/>
    </row>
    <row r="75" spans="1:9">
      <c r="A75" s="2" t="s">
        <v>66</v>
      </c>
      <c r="B75" s="13">
        <v>19681.724999999999</v>
      </c>
      <c r="C75" s="14">
        <v>7.6592598114784291E-2</v>
      </c>
      <c r="D75" s="14">
        <v>0.36407589333777574</v>
      </c>
      <c r="E75" s="13">
        <v>19880.310000000001</v>
      </c>
      <c r="F75" s="14">
        <v>6.9224513246508509E-2</v>
      </c>
      <c r="G75" s="14">
        <v>0.32981108784981783</v>
      </c>
      <c r="H75" s="192">
        <v>1.0089816822458575</v>
      </c>
      <c r="I75" s="20"/>
    </row>
    <row r="76" spans="1:9">
      <c r="A76" s="2" t="s">
        <v>67</v>
      </c>
      <c r="B76" s="13">
        <v>43273.989000000001</v>
      </c>
      <c r="C76" s="14">
        <v>0.16840329027565401</v>
      </c>
      <c r="D76" s="14">
        <v>0.80048960157019178</v>
      </c>
      <c r="E76" s="13">
        <v>45638.936999999998</v>
      </c>
      <c r="F76" s="14">
        <v>0.15891770293889115</v>
      </c>
      <c r="G76" s="14">
        <v>0.75714249225888819</v>
      </c>
      <c r="H76" s="192">
        <v>5.4650566186537519</v>
      </c>
      <c r="I76" s="20"/>
    </row>
    <row r="77" spans="1:9">
      <c r="A77" s="2" t="s">
        <v>68</v>
      </c>
      <c r="B77" s="13">
        <v>15074.321</v>
      </c>
      <c r="C77" s="14">
        <v>5.8662612662571667E-2</v>
      </c>
      <c r="D77" s="14">
        <v>0.27884735126293014</v>
      </c>
      <c r="E77" s="13">
        <v>16201.102000000001</v>
      </c>
      <c r="F77" s="14">
        <v>5.6413275246061829E-2</v>
      </c>
      <c r="G77" s="14">
        <v>0.26877362953524664</v>
      </c>
      <c r="H77" s="192">
        <v>7.4748375067772654</v>
      </c>
      <c r="I77" s="20"/>
    </row>
    <row r="78" spans="1:9">
      <c r="A78" s="2" t="s">
        <v>69</v>
      </c>
      <c r="B78" s="13">
        <v>59553.366000000002</v>
      </c>
      <c r="C78" s="14">
        <v>0.23175544970883699</v>
      </c>
      <c r="D78" s="14">
        <v>1.1016282834823432</v>
      </c>
      <c r="E78" s="13">
        <v>68767.047000000006</v>
      </c>
      <c r="F78" s="14">
        <v>0.23945126388747323</v>
      </c>
      <c r="G78" s="14">
        <v>1.1408340503387298</v>
      </c>
      <c r="H78" s="192">
        <v>15.471301823645046</v>
      </c>
      <c r="I78" s="20"/>
    </row>
    <row r="79" spans="1:9">
      <c r="A79" s="2" t="s">
        <v>70</v>
      </c>
      <c r="B79" s="13">
        <v>54893.767</v>
      </c>
      <c r="C79" s="14">
        <v>0.21362234432386434</v>
      </c>
      <c r="D79" s="14">
        <v>1.0154342294286052</v>
      </c>
      <c r="E79" s="13">
        <v>59902.491000000002</v>
      </c>
      <c r="F79" s="14">
        <v>0.20858431190098931</v>
      </c>
      <c r="G79" s="14">
        <v>0.99377251771345221</v>
      </c>
      <c r="H79" s="192">
        <v>9.1243947605198947</v>
      </c>
      <c r="I79" s="20"/>
    </row>
    <row r="80" spans="1:9">
      <c r="A80" s="2" t="s">
        <v>71</v>
      </c>
      <c r="B80" s="13">
        <v>178210.48800000001</v>
      </c>
      <c r="C80" s="14">
        <v>0.69351666519187671</v>
      </c>
      <c r="D80" s="14">
        <v>3.2965678882700056</v>
      </c>
      <c r="E80" s="13">
        <v>194858.92</v>
      </c>
      <c r="F80" s="14">
        <v>0.6785112449826155</v>
      </c>
      <c r="G80" s="14">
        <v>3.2326775780880994</v>
      </c>
      <c r="H80" s="192">
        <v>9.3420046074953689</v>
      </c>
      <c r="I80" s="20"/>
    </row>
    <row r="81" spans="1:9">
      <c r="A81" s="2" t="s">
        <v>72</v>
      </c>
      <c r="B81" s="13">
        <v>59917.453999999998</v>
      </c>
      <c r="C81" s="14">
        <v>0.23317231971705094</v>
      </c>
      <c r="D81" s="14">
        <v>1.1083632451716039</v>
      </c>
      <c r="E81" s="13">
        <v>69606.350999999995</v>
      </c>
      <c r="F81" s="14">
        <v>0.24237377419369316</v>
      </c>
      <c r="G81" s="14">
        <v>1.1547579662775003</v>
      </c>
      <c r="H81" s="192">
        <v>16.170408375496059</v>
      </c>
      <c r="I81" s="20"/>
    </row>
    <row r="82" spans="1:9">
      <c r="A82" s="2" t="s">
        <v>73</v>
      </c>
      <c r="B82" s="13">
        <v>9228.1489999999994</v>
      </c>
      <c r="C82" s="14">
        <v>3.5911888195793232E-2</v>
      </c>
      <c r="D82" s="14">
        <v>0.17070386823457304</v>
      </c>
      <c r="E82" s="13">
        <v>9611.01</v>
      </c>
      <c r="F82" s="14">
        <v>3.3466152643360475E-2</v>
      </c>
      <c r="G82" s="14">
        <v>0.15944508226659831</v>
      </c>
      <c r="H82" s="192">
        <v>4.1488385157196772</v>
      </c>
      <c r="I82" s="20"/>
    </row>
    <row r="83" spans="1:9">
      <c r="A83" s="2" t="s">
        <v>74</v>
      </c>
      <c r="B83" s="13">
        <v>26964.191999999999</v>
      </c>
      <c r="C83" s="14">
        <v>0.10493274961142288</v>
      </c>
      <c r="D83" s="14">
        <v>0.49878820532912166</v>
      </c>
      <c r="E83" s="13">
        <v>28544.894</v>
      </c>
      <c r="F83" s="14">
        <v>9.939514991583033E-2</v>
      </c>
      <c r="G83" s="14">
        <v>0.47355511773698378</v>
      </c>
      <c r="H83" s="192">
        <v>5.8622264668639179</v>
      </c>
      <c r="I83" s="20"/>
    </row>
    <row r="84" spans="1:9">
      <c r="A84" s="2" t="s">
        <v>75</v>
      </c>
      <c r="B84" s="13">
        <v>10575.782999999999</v>
      </c>
      <c r="C84" s="14">
        <v>4.1156285694885372E-2</v>
      </c>
      <c r="D84" s="14">
        <v>0.1956326309544241</v>
      </c>
      <c r="E84" s="13">
        <v>11675.812</v>
      </c>
      <c r="F84" s="14">
        <v>4.0655925509096337E-2</v>
      </c>
      <c r="G84" s="14">
        <v>0.19369980937168269</v>
      </c>
      <c r="H84" s="192">
        <v>10.401395338765941</v>
      </c>
      <c r="I84" s="20"/>
    </row>
    <row r="85" spans="1:9">
      <c r="A85" s="2" t="s">
        <v>76</v>
      </c>
      <c r="B85" s="13">
        <v>37053.453999999998</v>
      </c>
      <c r="C85" s="14">
        <v>0.14419571002981935</v>
      </c>
      <c r="D85" s="14">
        <v>0.68542108815666214</v>
      </c>
      <c r="E85" s="13">
        <v>41455.343000000001</v>
      </c>
      <c r="F85" s="14">
        <v>0.144350160568022</v>
      </c>
      <c r="G85" s="14">
        <v>0.68773735278863002</v>
      </c>
      <c r="H85" s="192">
        <v>11.87983446833325</v>
      </c>
      <c r="I85" s="20"/>
    </row>
    <row r="86" spans="1:9">
      <c r="A86" s="2" t="s">
        <v>77</v>
      </c>
      <c r="B86" s="13">
        <v>52443.101999999999</v>
      </c>
      <c r="C86" s="14">
        <v>0.20408543638215862</v>
      </c>
      <c r="D86" s="14">
        <v>0.9701014118454605</v>
      </c>
      <c r="E86" s="13">
        <v>64857.826999999997</v>
      </c>
      <c r="F86" s="14">
        <v>0.22583910936505802</v>
      </c>
      <c r="G86" s="14">
        <v>1.075980730604567</v>
      </c>
      <c r="H86" s="192">
        <v>23.672751089361576</v>
      </c>
      <c r="I86" s="20"/>
    </row>
    <row r="87" spans="1:9">
      <c r="A87" s="2" t="s">
        <v>78</v>
      </c>
      <c r="B87" s="13">
        <v>50220.947999999997</v>
      </c>
      <c r="C87" s="14">
        <v>0.19543779252618759</v>
      </c>
      <c r="D87" s="14">
        <v>0.92899562956854553</v>
      </c>
      <c r="E87" s="13">
        <v>60003.86</v>
      </c>
      <c r="F87" s="14">
        <v>0.20893728525418578</v>
      </c>
      <c r="G87" s="14">
        <v>0.99545421282606594</v>
      </c>
      <c r="H87" s="192">
        <v>19.479743791375668</v>
      </c>
      <c r="I87" s="20"/>
    </row>
    <row r="88" spans="1:9">
      <c r="A88" s="2" t="s">
        <v>79</v>
      </c>
      <c r="B88" s="13">
        <v>11046.602000000001</v>
      </c>
      <c r="C88" s="14">
        <v>4.298850570872078E-2</v>
      </c>
      <c r="D88" s="14">
        <v>0.20434192081724853</v>
      </c>
      <c r="E88" s="13">
        <v>12547.228999999999</v>
      </c>
      <c r="F88" s="14">
        <v>4.369025533894972E-2</v>
      </c>
      <c r="G88" s="14">
        <v>0.20815647472251594</v>
      </c>
      <c r="H88" s="192">
        <v>13.584512232811496</v>
      </c>
      <c r="I88" s="20"/>
    </row>
    <row r="89" spans="1:9">
      <c r="A89" s="2" t="s">
        <v>80</v>
      </c>
      <c r="B89" s="13">
        <v>35861.451999999997</v>
      </c>
      <c r="C89" s="14">
        <v>0.1395569636730839</v>
      </c>
      <c r="D89" s="14">
        <v>0.66337123261755582</v>
      </c>
      <c r="E89" s="13">
        <v>39061.546999999999</v>
      </c>
      <c r="F89" s="14">
        <v>0.13601480951406766</v>
      </c>
      <c r="G89" s="14">
        <v>0.64802466909051148</v>
      </c>
      <c r="H89" s="192">
        <v>8.923495345364163</v>
      </c>
      <c r="I89" s="20"/>
    </row>
    <row r="90" spans="1:9">
      <c r="A90" s="2"/>
      <c r="B90" s="11"/>
      <c r="C90" s="11"/>
      <c r="D90" s="11"/>
      <c r="E90" s="13"/>
      <c r="F90" s="14"/>
      <c r="G90" s="11"/>
      <c r="H90" s="192"/>
      <c r="I90" s="20"/>
    </row>
    <row r="91" spans="1:9" ht="25.5">
      <c r="A91" s="12" t="s">
        <v>237</v>
      </c>
      <c r="B91" s="8">
        <v>385429</v>
      </c>
      <c r="C91" s="9">
        <v>1.4999197732304053</v>
      </c>
      <c r="D91" s="9">
        <v>100</v>
      </c>
      <c r="E91" s="8">
        <v>420456.09700000001</v>
      </c>
      <c r="F91" s="9">
        <v>1.4640550703863151</v>
      </c>
      <c r="G91" s="9">
        <v>100.00000000000001</v>
      </c>
      <c r="H91" s="195">
        <v>9.0878208437870533</v>
      </c>
      <c r="I91" s="20"/>
    </row>
    <row r="92" spans="1:9">
      <c r="A92" s="15" t="s">
        <v>82</v>
      </c>
      <c r="B92" s="13">
        <v>17346.127</v>
      </c>
      <c r="C92" s="14">
        <v>6.7503480216241668E-2</v>
      </c>
      <c r="D92" s="14">
        <v>4.5004727200080952</v>
      </c>
      <c r="E92" s="13">
        <v>16776.069</v>
      </c>
      <c r="F92" s="14">
        <v>5.8415347180946403E-2</v>
      </c>
      <c r="G92" s="14">
        <v>3.989969254744806</v>
      </c>
      <c r="H92" s="192">
        <v>-3.2863704964226415</v>
      </c>
      <c r="I92" s="20"/>
    </row>
    <row r="93" spans="1:9">
      <c r="A93" s="2" t="s">
        <v>83</v>
      </c>
      <c r="B93" s="13">
        <v>50250.542999999998</v>
      </c>
      <c r="C93" s="14">
        <v>0.19555296322089083</v>
      </c>
      <c r="D93" s="14">
        <v>13.03756152235561</v>
      </c>
      <c r="E93" s="13">
        <v>54124.633999999998</v>
      </c>
      <c r="F93" s="14">
        <v>0.18846544361206763</v>
      </c>
      <c r="G93" s="14">
        <v>12.872838421463062</v>
      </c>
      <c r="H93" s="192">
        <v>7.7095505216729698</v>
      </c>
      <c r="I93" s="20"/>
    </row>
    <row r="94" spans="1:9">
      <c r="A94" s="2" t="s">
        <v>84</v>
      </c>
      <c r="B94" s="13">
        <v>23685.339</v>
      </c>
      <c r="C94" s="14">
        <v>9.2172899033973243E-2</v>
      </c>
      <c r="D94" s="14">
        <v>6.1451886080185973</v>
      </c>
      <c r="E94" s="13">
        <v>26122.373</v>
      </c>
      <c r="F94" s="14">
        <v>9.0959776571327908E-2</v>
      </c>
      <c r="G94" s="14">
        <v>6.2128657870312676</v>
      </c>
      <c r="H94" s="192">
        <v>10.289208864606071</v>
      </c>
      <c r="I94" s="20"/>
    </row>
    <row r="95" spans="1:9">
      <c r="A95" s="2" t="s">
        <v>85</v>
      </c>
      <c r="B95" s="13">
        <v>75942.687999999995</v>
      </c>
      <c r="C95" s="14">
        <v>0.2955354666189296</v>
      </c>
      <c r="D95" s="14">
        <v>19.703418268993769</v>
      </c>
      <c r="E95" s="13">
        <v>82823.683999999994</v>
      </c>
      <c r="F95" s="14">
        <v>0.28839737459740988</v>
      </c>
      <c r="G95" s="14">
        <v>19.698533233542335</v>
      </c>
      <c r="H95" s="192">
        <v>9.0607748832909341</v>
      </c>
      <c r="I95" s="20"/>
    </row>
    <row r="96" spans="1:9">
      <c r="A96" s="2" t="s">
        <v>86</v>
      </c>
      <c r="B96" s="13">
        <v>18481.254000000001</v>
      </c>
      <c r="C96" s="14">
        <v>7.1920894143132769E-2</v>
      </c>
      <c r="D96" s="14">
        <v>4.7949827335255009</v>
      </c>
      <c r="E96" s="13">
        <v>18189.46</v>
      </c>
      <c r="F96" s="14">
        <v>6.3336865205665116E-2</v>
      </c>
      <c r="G96" s="14">
        <v>4.3261258737318293</v>
      </c>
      <c r="H96" s="192">
        <v>-1.5788647242227283</v>
      </c>
      <c r="I96" s="20"/>
    </row>
    <row r="97" spans="1:9">
      <c r="A97" s="2" t="s">
        <v>87</v>
      </c>
      <c r="B97" s="13">
        <v>12004.371999999999</v>
      </c>
      <c r="C97" s="14">
        <v>4.6715724369503657E-2</v>
      </c>
      <c r="D97" s="14">
        <v>3.1145482047277189</v>
      </c>
      <c r="E97" s="13">
        <v>12417.976000000001</v>
      </c>
      <c r="F97" s="14">
        <v>4.3240188111092065E-2</v>
      </c>
      <c r="G97" s="14">
        <v>2.9534536634392055</v>
      </c>
      <c r="H97" s="192">
        <v>3.4454447096441188</v>
      </c>
      <c r="I97" s="20"/>
    </row>
    <row r="98" spans="1:9">
      <c r="A98" s="2" t="s">
        <v>88</v>
      </c>
      <c r="B98" s="13">
        <v>34813.290999999997</v>
      </c>
      <c r="C98" s="14">
        <v>0.13547798308410655</v>
      </c>
      <c r="D98" s="14">
        <v>9.0323486297087143</v>
      </c>
      <c r="E98" s="13">
        <v>37739.362000000001</v>
      </c>
      <c r="F98" s="14">
        <v>0.13141087662535342</v>
      </c>
      <c r="G98" s="14">
        <v>8.9758151372460659</v>
      </c>
      <c r="H98" s="192">
        <v>8.4050399027199241</v>
      </c>
      <c r="I98" s="20"/>
    </row>
    <row r="99" spans="1:9">
      <c r="A99" s="2" t="s">
        <v>89</v>
      </c>
      <c r="B99" s="13">
        <v>16199.42</v>
      </c>
      <c r="C99" s="14">
        <v>6.304100203374445E-2</v>
      </c>
      <c r="D99" s="14">
        <v>4.2029582620923698</v>
      </c>
      <c r="E99" s="13">
        <v>18423.508999999998</v>
      </c>
      <c r="F99" s="14">
        <v>6.4151838820303522E-2</v>
      </c>
      <c r="G99" s="14">
        <v>4.3817913764252054</v>
      </c>
      <c r="H99" s="192">
        <v>13.729435992152794</v>
      </c>
      <c r="I99" s="20"/>
    </row>
    <row r="100" spans="1:9">
      <c r="A100" s="2" t="s">
        <v>90</v>
      </c>
      <c r="B100" s="13">
        <v>26702.974999999999</v>
      </c>
      <c r="C100" s="14">
        <v>0.10391620819029491</v>
      </c>
      <c r="D100" s="14">
        <v>6.9281177596911494</v>
      </c>
      <c r="E100" s="13">
        <v>30364.065999999999</v>
      </c>
      <c r="F100" s="14">
        <v>0.10572962338287774</v>
      </c>
      <c r="G100" s="14">
        <v>7.2216971561718122</v>
      </c>
      <c r="H100" s="192">
        <v>13.710423651297287</v>
      </c>
      <c r="I100" s="20"/>
    </row>
    <row r="101" spans="1:9">
      <c r="A101" s="2" t="s">
        <v>91</v>
      </c>
      <c r="B101" s="13">
        <v>70137.322</v>
      </c>
      <c r="C101" s="14">
        <v>0.27294354111711339</v>
      </c>
      <c r="D101" s="14">
        <v>18.197209343355066</v>
      </c>
      <c r="E101" s="13">
        <v>78050.455000000002</v>
      </c>
      <c r="F101" s="14">
        <v>0.27177668537580735</v>
      </c>
      <c r="G101" s="14">
        <v>18.563282957935083</v>
      </c>
      <c r="H101" s="192">
        <v>11.282342659162259</v>
      </c>
      <c r="I101" s="20"/>
    </row>
    <row r="102" spans="1:9">
      <c r="A102" s="2" t="s">
        <v>92</v>
      </c>
      <c r="B102" s="13">
        <v>28281.436000000002</v>
      </c>
      <c r="C102" s="14">
        <v>0.11005888262624303</v>
      </c>
      <c r="D102" s="14">
        <v>7.3376512924559396</v>
      </c>
      <c r="E102" s="13">
        <v>32620.477999999999</v>
      </c>
      <c r="F102" s="14">
        <v>0.1135865945459824</v>
      </c>
      <c r="G102" s="14">
        <v>7.7583553271674877</v>
      </c>
      <c r="H102" s="192">
        <v>15.342368046657873</v>
      </c>
      <c r="I102" s="20"/>
    </row>
    <row r="103" spans="1:9">
      <c r="A103" s="2" t="s">
        <v>93</v>
      </c>
      <c r="B103" s="13">
        <v>11584.233</v>
      </c>
      <c r="C103" s="14">
        <v>4.5080728576231098E-2</v>
      </c>
      <c r="D103" s="14">
        <v>3.0055426550674702</v>
      </c>
      <c r="E103" s="13">
        <v>12804.031000000001</v>
      </c>
      <c r="F103" s="14">
        <v>4.4584456357481622E-2</v>
      </c>
      <c r="G103" s="14">
        <v>3.0452718111018378</v>
      </c>
      <c r="H103" s="192">
        <v>10.529812375148184</v>
      </c>
      <c r="I103" s="20"/>
    </row>
    <row r="104" spans="1:9">
      <c r="A104" s="2"/>
      <c r="B104" s="11"/>
      <c r="C104" s="11"/>
      <c r="D104" s="11"/>
      <c r="E104" s="13"/>
      <c r="F104" s="14"/>
      <c r="G104" s="11"/>
      <c r="H104" s="192"/>
      <c r="I104" s="20"/>
    </row>
    <row r="105" spans="1:9" ht="25.5">
      <c r="A105" s="12" t="s">
        <v>238</v>
      </c>
      <c r="B105" s="8">
        <v>493658.79100000008</v>
      </c>
      <c r="C105" s="9">
        <v>1.9211024127658172</v>
      </c>
      <c r="D105" s="9">
        <v>100</v>
      </c>
      <c r="E105" s="8">
        <v>540634.42600000009</v>
      </c>
      <c r="F105" s="9">
        <v>1.8825237123644212</v>
      </c>
      <c r="G105" s="9">
        <v>99.999999999999972</v>
      </c>
      <c r="H105" s="195">
        <v>9.5158104861946988</v>
      </c>
      <c r="I105" s="20"/>
    </row>
    <row r="106" spans="1:9">
      <c r="A106" s="2" t="s">
        <v>95</v>
      </c>
      <c r="B106" s="13">
        <v>9275.31</v>
      </c>
      <c r="C106" s="14">
        <v>3.6095418019509967E-2</v>
      </c>
      <c r="D106" s="14">
        <v>1.8788908795103372</v>
      </c>
      <c r="E106" s="13">
        <v>9379.6039999999994</v>
      </c>
      <c r="F106" s="14">
        <v>3.2660382124071713E-2</v>
      </c>
      <c r="G106" s="14">
        <v>1.7349254041029192</v>
      </c>
      <c r="H106" s="192">
        <v>1.124426029965564</v>
      </c>
      <c r="I106" s="20"/>
    </row>
    <row r="107" spans="1:9">
      <c r="A107" s="2" t="s">
        <v>96</v>
      </c>
      <c r="B107" s="13">
        <v>23222.162</v>
      </c>
      <c r="C107" s="14">
        <v>9.0370418315590506E-2</v>
      </c>
      <c r="D107" s="14">
        <v>4.704091656700589</v>
      </c>
      <c r="E107" s="13">
        <v>25068.580999999998</v>
      </c>
      <c r="F107" s="14">
        <v>8.729040530583633E-2</v>
      </c>
      <c r="G107" s="14">
        <v>4.6368821137557363</v>
      </c>
      <c r="H107" s="192">
        <v>7.9511072224885737</v>
      </c>
      <c r="I107" s="20"/>
    </row>
    <row r="108" spans="1:9">
      <c r="A108" s="2" t="s">
        <v>97</v>
      </c>
      <c r="B108" s="13">
        <v>16901.098000000002</v>
      </c>
      <c r="C108" s="14">
        <v>6.5771623514330413E-2</v>
      </c>
      <c r="D108" s="14">
        <v>3.4236396288544975</v>
      </c>
      <c r="E108" s="13">
        <v>19314.64</v>
      </c>
      <c r="F108" s="14">
        <v>6.7254814061327162E-2</v>
      </c>
      <c r="G108" s="14">
        <v>3.5725878839983447</v>
      </c>
      <c r="H108" s="192">
        <v>14.280385806886621</v>
      </c>
      <c r="I108" s="20"/>
    </row>
    <row r="109" spans="1:9">
      <c r="A109" s="2" t="s">
        <v>98</v>
      </c>
      <c r="B109" s="13">
        <v>28742.816999999999</v>
      </c>
      <c r="C109" s="14">
        <v>0.11185437410429168</v>
      </c>
      <c r="D109" s="14">
        <v>5.8224055813481899</v>
      </c>
      <c r="E109" s="13">
        <v>30035.154999999999</v>
      </c>
      <c r="F109" s="14">
        <v>0.10458433420597747</v>
      </c>
      <c r="G109" s="14">
        <v>5.5555387440310717</v>
      </c>
      <c r="H109" s="192">
        <v>4.4962120449084653</v>
      </c>
      <c r="I109" s="20"/>
    </row>
    <row r="110" spans="1:9">
      <c r="A110" s="2" t="s">
        <v>99</v>
      </c>
      <c r="B110" s="13">
        <v>8818.3799999999992</v>
      </c>
      <c r="C110" s="14">
        <v>3.4317247871487461E-2</v>
      </c>
      <c r="D110" s="14">
        <v>1.7863309963824785</v>
      </c>
      <c r="E110" s="13">
        <v>9451.2450000000008</v>
      </c>
      <c r="F110" s="14">
        <v>3.2909840676453098E-2</v>
      </c>
      <c r="G110" s="14">
        <v>1.7481766875126814</v>
      </c>
      <c r="H110" s="192">
        <v>7.176658297782601</v>
      </c>
      <c r="I110" s="20"/>
    </row>
    <row r="111" spans="1:9">
      <c r="A111" s="2" t="s">
        <v>100</v>
      </c>
      <c r="B111" s="13">
        <v>13962.428</v>
      </c>
      <c r="C111" s="14">
        <v>5.4335615222274043E-2</v>
      </c>
      <c r="D111" s="14">
        <v>2.828355992955466</v>
      </c>
      <c r="E111" s="13">
        <v>15591.56</v>
      </c>
      <c r="F111" s="14">
        <v>5.4290810945791697E-2</v>
      </c>
      <c r="G111" s="14">
        <v>2.8839376943413511</v>
      </c>
      <c r="H111" s="192">
        <v>11.667970642355318</v>
      </c>
      <c r="I111" s="20"/>
    </row>
    <row r="112" spans="1:9">
      <c r="A112" s="2" t="s">
        <v>101</v>
      </c>
      <c r="B112" s="13">
        <v>146566.35200000001</v>
      </c>
      <c r="C112" s="14">
        <v>0.57037163642343403</v>
      </c>
      <c r="D112" s="14">
        <v>29.689808967668114</v>
      </c>
      <c r="E112" s="13">
        <v>165522.65599999999</v>
      </c>
      <c r="F112" s="14">
        <v>0.57636049401992573</v>
      </c>
      <c r="G112" s="14">
        <v>30.616373660230057</v>
      </c>
      <c r="H112" s="192">
        <v>12.933598838565597</v>
      </c>
      <c r="I112" s="20"/>
    </row>
    <row r="113" spans="1:9">
      <c r="A113" s="2" t="s">
        <v>102</v>
      </c>
      <c r="B113" s="13">
        <v>13522.904</v>
      </c>
      <c r="C113" s="14">
        <v>5.2625181553792109E-2</v>
      </c>
      <c r="D113" s="14">
        <v>2.7393220269828027</v>
      </c>
      <c r="E113" s="13">
        <v>14509.674000000001</v>
      </c>
      <c r="F113" s="14">
        <v>5.0523614572183233E-2</v>
      </c>
      <c r="G113" s="14">
        <v>2.683823541788291</v>
      </c>
      <c r="H113" s="192">
        <v>7.2970273249000295</v>
      </c>
      <c r="I113" s="20"/>
    </row>
    <row r="114" spans="1:9">
      <c r="A114" s="2" t="s">
        <v>103</v>
      </c>
      <c r="B114" s="13">
        <v>8841.7340000000004</v>
      </c>
      <c r="C114" s="14">
        <v>3.4408131345185666E-2</v>
      </c>
      <c r="D114" s="14">
        <v>1.7910617943396452</v>
      </c>
      <c r="E114" s="13">
        <v>9518.777</v>
      </c>
      <c r="F114" s="14">
        <v>3.3144991427551201E-2</v>
      </c>
      <c r="G114" s="14">
        <v>1.7606679379311294</v>
      </c>
      <c r="H114" s="192">
        <v>7.6573554463411853</v>
      </c>
      <c r="I114" s="20"/>
    </row>
    <row r="115" spans="1:9">
      <c r="A115" s="2" t="s">
        <v>104</v>
      </c>
      <c r="B115" s="13">
        <v>17169.02</v>
      </c>
      <c r="C115" s="14">
        <v>6.6814257839934957E-2</v>
      </c>
      <c r="D115" s="14">
        <v>3.4779123380383594</v>
      </c>
      <c r="E115" s="13">
        <v>18086.508000000002</v>
      </c>
      <c r="F115" s="14">
        <v>6.2978379745038282E-2</v>
      </c>
      <c r="G115" s="14">
        <v>3.3454229198493541</v>
      </c>
      <c r="H115" s="192">
        <v>5.3438577158160472</v>
      </c>
      <c r="I115" s="20"/>
    </row>
    <row r="116" spans="1:9">
      <c r="A116" s="2" t="s">
        <v>105</v>
      </c>
      <c r="B116" s="13">
        <v>10508.705</v>
      </c>
      <c r="C116" s="14">
        <v>4.0895247686461647E-2</v>
      </c>
      <c r="D116" s="14">
        <v>2.1287385521308377</v>
      </c>
      <c r="E116" s="13">
        <v>11492.103999999999</v>
      </c>
      <c r="F116" s="14">
        <v>4.0016242482046473E-2</v>
      </c>
      <c r="G116" s="14">
        <v>2.1256700364101486</v>
      </c>
      <c r="H116" s="192">
        <v>9.3579465785746052</v>
      </c>
      <c r="I116" s="20"/>
    </row>
    <row r="117" spans="1:9">
      <c r="A117" s="2" t="s">
        <v>106</v>
      </c>
      <c r="B117" s="13">
        <v>20460.216</v>
      </c>
      <c r="C117" s="14">
        <v>7.9622141932664925E-2</v>
      </c>
      <c r="D117" s="14">
        <v>4.1446068363441739</v>
      </c>
      <c r="E117" s="13">
        <v>21729.882000000001</v>
      </c>
      <c r="F117" s="14">
        <v>7.5664841461429266E-2</v>
      </c>
      <c r="G117" s="14">
        <v>4.0193300601985706</v>
      </c>
      <c r="H117" s="192">
        <v>6.2055356600341005</v>
      </c>
      <c r="I117" s="20"/>
    </row>
    <row r="118" spans="1:9">
      <c r="A118" s="2" t="s">
        <v>107</v>
      </c>
      <c r="B118" s="13">
        <v>16113.772999999999</v>
      </c>
      <c r="C118" s="14">
        <v>6.2707701662423496E-2</v>
      </c>
      <c r="D118" s="14">
        <v>3.2641519393098375</v>
      </c>
      <c r="E118" s="13">
        <v>16890.47</v>
      </c>
      <c r="F118" s="14">
        <v>5.8813698793165427E-2</v>
      </c>
      <c r="G118" s="14">
        <v>3.1241943146254618</v>
      </c>
      <c r="H118" s="192">
        <v>4.8200815538359754</v>
      </c>
      <c r="I118" s="20"/>
    </row>
    <row r="119" spans="1:9">
      <c r="A119" s="2" t="s">
        <v>108</v>
      </c>
      <c r="B119" s="13">
        <v>14243.928</v>
      </c>
      <c r="C119" s="14">
        <v>5.5431089138778401E-2</v>
      </c>
      <c r="D119" s="14">
        <v>2.8853791849115469</v>
      </c>
      <c r="E119" s="13">
        <v>15246.323</v>
      </c>
      <c r="F119" s="14">
        <v>5.3088673590806545E-2</v>
      </c>
      <c r="G119" s="14">
        <v>2.820079940673256</v>
      </c>
      <c r="H119" s="192">
        <v>7.0373495288659216</v>
      </c>
      <c r="I119" s="20"/>
    </row>
    <row r="120" spans="1:9">
      <c r="A120" s="2" t="s">
        <v>109</v>
      </c>
      <c r="B120" s="13">
        <v>13272.608</v>
      </c>
      <c r="C120" s="14">
        <v>5.165113985075348E-2</v>
      </c>
      <c r="D120" s="14">
        <v>2.6886198001485599</v>
      </c>
      <c r="E120" s="13">
        <v>15186.453</v>
      </c>
      <c r="F120" s="14">
        <v>5.2880202414649406E-2</v>
      </c>
      <c r="G120" s="14">
        <v>2.8090059140998909</v>
      </c>
      <c r="H120" s="192">
        <v>14.419509715046196</v>
      </c>
      <c r="I120" s="20"/>
    </row>
    <row r="121" spans="1:9">
      <c r="A121" s="2" t="s">
        <v>110</v>
      </c>
      <c r="B121" s="13">
        <v>56623.284</v>
      </c>
      <c r="C121" s="14">
        <v>0.2203528621272422</v>
      </c>
      <c r="D121" s="14">
        <v>11.47012572900783</v>
      </c>
      <c r="E121" s="13">
        <v>62123.334000000003</v>
      </c>
      <c r="F121" s="14">
        <v>0.21631742952701807</v>
      </c>
      <c r="G121" s="14">
        <v>11.490820971138081</v>
      </c>
      <c r="H121" s="192">
        <v>9.7134069440409032</v>
      </c>
      <c r="I121" s="20"/>
    </row>
    <row r="122" spans="1:9">
      <c r="A122" s="2" t="s">
        <v>111</v>
      </c>
      <c r="B122" s="13">
        <v>66237.573999999993</v>
      </c>
      <c r="C122" s="14">
        <v>0.25776744088642056</v>
      </c>
      <c r="D122" s="14">
        <v>13.417683470362828</v>
      </c>
      <c r="E122" s="13">
        <v>71887.979000000007</v>
      </c>
      <c r="F122" s="14">
        <v>0.25031854908450751</v>
      </c>
      <c r="G122" s="14">
        <v>13.296966590137194</v>
      </c>
      <c r="H122" s="192">
        <v>8.5305132099192207</v>
      </c>
      <c r="I122" s="20"/>
    </row>
    <row r="123" spans="1:9">
      <c r="A123" s="2" t="s">
        <v>112</v>
      </c>
      <c r="B123" s="13">
        <v>9176.4979999999996</v>
      </c>
      <c r="C123" s="14">
        <v>3.5710885271241305E-2</v>
      </c>
      <c r="D123" s="14">
        <v>1.8588746250038923</v>
      </c>
      <c r="E123" s="13">
        <v>9599.4809999999998</v>
      </c>
      <c r="F123" s="14">
        <v>3.3426007926642326E-2</v>
      </c>
      <c r="G123" s="14">
        <v>1.775595585176442</v>
      </c>
      <c r="H123" s="192">
        <v>4.6094163590511439</v>
      </c>
      <c r="I123" s="20"/>
    </row>
    <row r="124" spans="1:9">
      <c r="A124" s="2"/>
      <c r="B124" s="11"/>
      <c r="C124" s="11"/>
      <c r="D124" s="11"/>
      <c r="E124" s="13"/>
      <c r="F124" s="14"/>
      <c r="G124" s="11"/>
      <c r="H124" s="192"/>
      <c r="I124" s="20"/>
    </row>
    <row r="125" spans="1:9" ht="25.5">
      <c r="A125" s="12" t="s">
        <v>239</v>
      </c>
      <c r="B125" s="8">
        <v>980097.64300000004</v>
      </c>
      <c r="C125" s="9">
        <v>3.8141080054490315</v>
      </c>
      <c r="D125" s="9">
        <v>99.999999999999972</v>
      </c>
      <c r="E125" s="8">
        <v>1104568.3470000001</v>
      </c>
      <c r="F125" s="9">
        <v>3.8461777592288806</v>
      </c>
      <c r="G125" s="9">
        <v>100.00000000000001</v>
      </c>
      <c r="H125" s="195">
        <v>12.699826888574606</v>
      </c>
      <c r="I125" s="20"/>
    </row>
    <row r="126" spans="1:9">
      <c r="A126" s="2" t="s">
        <v>114</v>
      </c>
      <c r="B126" s="13">
        <v>7382.107</v>
      </c>
      <c r="C126" s="14">
        <v>2.8727906455929854E-2</v>
      </c>
      <c r="D126" s="14">
        <v>0.75320117875235004</v>
      </c>
      <c r="E126" s="13">
        <v>8848.5570000000007</v>
      </c>
      <c r="F126" s="14">
        <v>3.0811242443351518E-2</v>
      </c>
      <c r="G126" s="14">
        <v>0.80108732284721174</v>
      </c>
      <c r="H126" s="192">
        <v>19.864924743030699</v>
      </c>
      <c r="I126" s="20"/>
    </row>
    <row r="127" spans="1:9">
      <c r="A127" s="2" t="s">
        <v>115</v>
      </c>
      <c r="B127" s="13">
        <v>13177.073</v>
      </c>
      <c r="C127" s="14">
        <v>5.1279359742003053E-2</v>
      </c>
      <c r="D127" s="14">
        <v>1.3444653289509032</v>
      </c>
      <c r="E127" s="13">
        <v>14722.625</v>
      </c>
      <c r="F127" s="14">
        <v>5.126512359897191E-2</v>
      </c>
      <c r="G127" s="14">
        <v>1.3328849264951823</v>
      </c>
      <c r="H127" s="192">
        <v>11.729099474519099</v>
      </c>
      <c r="I127" s="20"/>
    </row>
    <row r="128" spans="1:9">
      <c r="A128" s="2" t="s">
        <v>116</v>
      </c>
      <c r="B128" s="13">
        <v>21879.683000000001</v>
      </c>
      <c r="C128" s="14">
        <v>8.5146081804205576E-2</v>
      </c>
      <c r="D128" s="14">
        <v>2.2323982876877504</v>
      </c>
      <c r="E128" s="13">
        <v>23764.690999999999</v>
      </c>
      <c r="F128" s="14">
        <v>8.2750176779370202E-2</v>
      </c>
      <c r="G128" s="14">
        <v>2.1514912195831735</v>
      </c>
      <c r="H128" s="192">
        <v>8.6153350576422696</v>
      </c>
      <c r="I128" s="20"/>
    </row>
    <row r="129" spans="1:9">
      <c r="A129" s="2" t="s">
        <v>117</v>
      </c>
      <c r="B129" s="13">
        <v>19741.951000000001</v>
      </c>
      <c r="C129" s="14">
        <v>7.6826971159528148E-2</v>
      </c>
      <c r="D129" s="14">
        <v>2.0142841012831614</v>
      </c>
      <c r="E129" s="13">
        <v>21923.025000000001</v>
      </c>
      <c r="F129" s="14">
        <v>7.6337377763024683E-2</v>
      </c>
      <c r="G129" s="14">
        <v>1.9847594817960144</v>
      </c>
      <c r="H129" s="192">
        <v>11.047915173125489</v>
      </c>
      <c r="I129" s="20"/>
    </row>
    <row r="130" spans="1:9">
      <c r="A130" s="2" t="s">
        <v>118</v>
      </c>
      <c r="B130" s="13">
        <v>28547.277999999998</v>
      </c>
      <c r="C130" s="14">
        <v>0.11109342250869897</v>
      </c>
      <c r="D130" s="14">
        <v>2.9126973423402056</v>
      </c>
      <c r="E130" s="13">
        <v>30984.437000000002</v>
      </c>
      <c r="F130" s="14">
        <v>0.10788979495501369</v>
      </c>
      <c r="G130" s="14">
        <v>2.8051172282958783</v>
      </c>
      <c r="H130" s="192">
        <v>8.5372728005801655</v>
      </c>
      <c r="I130" s="20"/>
    </row>
    <row r="131" spans="1:9">
      <c r="A131" s="2" t="s">
        <v>119</v>
      </c>
      <c r="B131" s="13">
        <v>14075.501</v>
      </c>
      <c r="C131" s="14">
        <v>5.4775645496380247E-2</v>
      </c>
      <c r="D131" s="14">
        <v>1.4361325221552441</v>
      </c>
      <c r="E131" s="13">
        <v>15891.536</v>
      </c>
      <c r="F131" s="14">
        <v>5.5335346598688183E-2</v>
      </c>
      <c r="G131" s="14">
        <v>1.4387100665306316</v>
      </c>
      <c r="H131" s="192">
        <v>12.90209847592636</v>
      </c>
      <c r="I131" s="20"/>
    </row>
    <row r="132" spans="1:9">
      <c r="A132" s="2" t="s">
        <v>120</v>
      </c>
      <c r="B132" s="13">
        <v>22172.850999999999</v>
      </c>
      <c r="C132" s="14">
        <v>8.6286962433526182E-2</v>
      </c>
      <c r="D132" s="14">
        <v>2.2623104094129527</v>
      </c>
      <c r="E132" s="13">
        <v>25847.862000000001</v>
      </c>
      <c r="F132" s="14">
        <v>9.0003911680095722E-2</v>
      </c>
      <c r="G132" s="14">
        <v>2.3400871544257638</v>
      </c>
      <c r="H132" s="192">
        <v>16.574372867070643</v>
      </c>
      <c r="I132" s="20"/>
    </row>
    <row r="133" spans="1:9">
      <c r="A133" s="2" t="s">
        <v>121</v>
      </c>
      <c r="B133" s="13">
        <v>14534.045</v>
      </c>
      <c r="C133" s="14">
        <v>5.6560096620961328E-2</v>
      </c>
      <c r="D133" s="14">
        <v>1.4829180647259244</v>
      </c>
      <c r="E133" s="13">
        <v>16183.312</v>
      </c>
      <c r="F133" s="14">
        <v>5.635132932617147E-2</v>
      </c>
      <c r="G133" s="14">
        <v>1.4651254532101849</v>
      </c>
      <c r="H133" s="192">
        <v>11.347611762589139</v>
      </c>
      <c r="I133" s="20"/>
    </row>
    <row r="134" spans="1:9">
      <c r="A134" s="2" t="s">
        <v>122</v>
      </c>
      <c r="B134" s="13">
        <v>21284.629000000001</v>
      </c>
      <c r="C134" s="14">
        <v>8.2830393932405988E-2</v>
      </c>
      <c r="D134" s="14">
        <v>2.1716845410268983</v>
      </c>
      <c r="E134" s="13">
        <v>22847.534</v>
      </c>
      <c r="F134" s="14">
        <v>7.9556577338736334E-2</v>
      </c>
      <c r="G134" s="14">
        <v>2.0684581503764568</v>
      </c>
      <c r="H134" s="192">
        <v>7.342881099783316</v>
      </c>
      <c r="I134" s="20"/>
    </row>
    <row r="135" spans="1:9">
      <c r="A135" s="2" t="s">
        <v>123</v>
      </c>
      <c r="B135" s="13">
        <v>21030.335999999999</v>
      </c>
      <c r="C135" s="14">
        <v>8.1840797667220744E-2</v>
      </c>
      <c r="D135" s="14">
        <v>2.1457388608371541</v>
      </c>
      <c r="E135" s="13">
        <v>24164.587</v>
      </c>
      <c r="F135" s="14">
        <v>8.4142640274618818E-2</v>
      </c>
      <c r="G135" s="14">
        <v>2.1876950453659885</v>
      </c>
      <c r="H135" s="192">
        <v>14.903475626827834</v>
      </c>
      <c r="I135" s="20"/>
    </row>
    <row r="136" spans="1:9">
      <c r="A136" s="2" t="s">
        <v>124</v>
      </c>
      <c r="B136" s="13">
        <v>10446.539000000001</v>
      </c>
      <c r="C136" s="14">
        <v>4.0653325016858061E-2</v>
      </c>
      <c r="D136" s="14">
        <v>1.0658671689102308</v>
      </c>
      <c r="E136" s="13">
        <v>11653.191999999999</v>
      </c>
      <c r="F136" s="14">
        <v>4.0577161219724781E-2</v>
      </c>
      <c r="G136" s="14">
        <v>1.0549996323586484</v>
      </c>
      <c r="H136" s="192">
        <v>11.550744222560194</v>
      </c>
      <c r="I136" s="20"/>
    </row>
    <row r="137" spans="1:9">
      <c r="A137" s="2" t="s">
        <v>125</v>
      </c>
      <c r="B137" s="13">
        <v>542837.95900000003</v>
      </c>
      <c r="C137" s="14">
        <v>2.1124860567423211</v>
      </c>
      <c r="D137" s="14">
        <v>55.386110034752932</v>
      </c>
      <c r="E137" s="13">
        <v>615180.87600000005</v>
      </c>
      <c r="F137" s="14">
        <v>2.1420992278118756</v>
      </c>
      <c r="G137" s="14">
        <v>55.694233649807821</v>
      </c>
      <c r="H137" s="192">
        <v>13.326797767287314</v>
      </c>
      <c r="I137" s="20"/>
    </row>
    <row r="138" spans="1:9">
      <c r="A138" s="3" t="s">
        <v>246</v>
      </c>
      <c r="B138" s="13">
        <v>7794.18</v>
      </c>
      <c r="C138" s="14">
        <v>3.0331512932646378E-2</v>
      </c>
      <c r="D138" s="14">
        <v>0.79524525496690746</v>
      </c>
      <c r="E138" s="13">
        <v>8294.5280000000002</v>
      </c>
      <c r="F138" s="14">
        <v>2.88820779660647E-2</v>
      </c>
      <c r="G138" s="14">
        <v>0.75092935828985874</v>
      </c>
      <c r="H138" s="192">
        <v>6.4195078892198998</v>
      </c>
      <c r="I138" s="20"/>
    </row>
    <row r="139" spans="1:9">
      <c r="A139" s="2" t="s">
        <v>126</v>
      </c>
      <c r="B139" s="13">
        <v>11331.594999999999</v>
      </c>
      <c r="C139" s="14">
        <v>4.4097572841531887E-2</v>
      </c>
      <c r="D139" s="14">
        <v>1.1561700082570241</v>
      </c>
      <c r="E139" s="13">
        <v>12675.483</v>
      </c>
      <c r="F139" s="14">
        <v>4.4136843984796684E-2</v>
      </c>
      <c r="G139" s="14">
        <v>1.1475508088228785</v>
      </c>
      <c r="H139" s="192">
        <v>11.859654355807825</v>
      </c>
      <c r="I139" s="20"/>
    </row>
    <row r="140" spans="1:9">
      <c r="A140" s="2" t="s">
        <v>127</v>
      </c>
      <c r="B140" s="13">
        <v>61775.491999999998</v>
      </c>
      <c r="C140" s="14">
        <v>0.24040298460115014</v>
      </c>
      <c r="D140" s="14">
        <v>6.3029936293806585</v>
      </c>
      <c r="E140" s="13">
        <v>69040.324999999997</v>
      </c>
      <c r="F140" s="14">
        <v>0.24040283539370119</v>
      </c>
      <c r="G140" s="14">
        <v>6.25043485878561</v>
      </c>
      <c r="H140" s="192">
        <v>11.760056884694659</v>
      </c>
      <c r="I140" s="20"/>
    </row>
    <row r="141" spans="1:9">
      <c r="A141" s="2" t="s">
        <v>128</v>
      </c>
      <c r="B141" s="13">
        <v>19510.11</v>
      </c>
      <c r="C141" s="14">
        <v>7.5924748181637247E-2</v>
      </c>
      <c r="D141" s="14">
        <v>1.9906292132568675</v>
      </c>
      <c r="E141" s="13">
        <v>21466.61</v>
      </c>
      <c r="F141" s="14">
        <v>7.4748111488333532E-2</v>
      </c>
      <c r="G141" s="14">
        <v>1.9434388155611344</v>
      </c>
      <c r="H141" s="192">
        <v>10.028134131483624</v>
      </c>
      <c r="I141" s="20"/>
    </row>
    <row r="142" spans="1:9">
      <c r="A142" s="2" t="s">
        <v>129</v>
      </c>
      <c r="B142" s="13">
        <v>22424.315999999999</v>
      </c>
      <c r="C142" s="14">
        <v>8.7265553369276688E-2</v>
      </c>
      <c r="D142" s="14">
        <v>2.287967546923281</v>
      </c>
      <c r="E142" s="13">
        <v>24638.578000000001</v>
      </c>
      <c r="F142" s="14">
        <v>8.579310730748832E-2</v>
      </c>
      <c r="G142" s="14">
        <v>2.2306069214203186</v>
      </c>
      <c r="H142" s="192">
        <v>9.8743792229827765</v>
      </c>
      <c r="I142" s="20"/>
    </row>
    <row r="143" spans="1:9">
      <c r="A143" s="2" t="s">
        <v>130</v>
      </c>
      <c r="B143" s="13">
        <v>10999.203</v>
      </c>
      <c r="C143" s="14">
        <v>4.2804049693912993E-2</v>
      </c>
      <c r="D143" s="14">
        <v>1.1222558362993633</v>
      </c>
      <c r="E143" s="13">
        <v>12397.721</v>
      </c>
      <c r="F143" s="14">
        <v>4.3169658903257371E-2</v>
      </c>
      <c r="G143" s="14">
        <v>1.1224041530496618</v>
      </c>
      <c r="H143" s="192">
        <v>12.71472123934798</v>
      </c>
      <c r="I143" s="20"/>
    </row>
    <row r="144" spans="1:9">
      <c r="A144" s="2" t="s">
        <v>131</v>
      </c>
      <c r="B144" s="13">
        <v>16142.012000000001</v>
      </c>
      <c r="C144" s="14">
        <v>6.2817595402843276E-2</v>
      </c>
      <c r="D144" s="14">
        <v>1.6469799836055721</v>
      </c>
      <c r="E144" s="13">
        <v>18278.127</v>
      </c>
      <c r="F144" s="14">
        <v>6.3645609380983736E-2</v>
      </c>
      <c r="G144" s="14">
        <v>1.6547755555048509</v>
      </c>
      <c r="H144" s="192">
        <v>13.233263610509027</v>
      </c>
      <c r="I144" s="20"/>
    </row>
    <row r="145" spans="1:9">
      <c r="A145" s="2" t="s">
        <v>132</v>
      </c>
      <c r="B145" s="13">
        <v>30315.830999999998</v>
      </c>
      <c r="C145" s="14">
        <v>0.1179758512172444</v>
      </c>
      <c r="D145" s="14">
        <v>3.0931439552497726</v>
      </c>
      <c r="E145" s="13">
        <v>34872.843999999997</v>
      </c>
      <c r="F145" s="14">
        <v>0.12142947727784045</v>
      </c>
      <c r="G145" s="14">
        <v>3.1571467799810127</v>
      </c>
      <c r="H145" s="192">
        <v>15.031793124852811</v>
      </c>
      <c r="I145" s="20"/>
    </row>
    <row r="146" spans="1:9">
      <c r="A146" s="2" t="s">
        <v>133</v>
      </c>
      <c r="B146" s="13">
        <v>51530.125999999997</v>
      </c>
      <c r="C146" s="14">
        <v>0.20053253622445169</v>
      </c>
      <c r="D146" s="14">
        <v>5.2576522725093415</v>
      </c>
      <c r="E146" s="13">
        <v>57575.506000000001</v>
      </c>
      <c r="F146" s="14">
        <v>0.20048160102993512</v>
      </c>
      <c r="G146" s="14">
        <v>5.212489218650405</v>
      </c>
      <c r="H146" s="192">
        <v>11.731739216007364</v>
      </c>
      <c r="I146" s="20"/>
    </row>
    <row r="147" spans="1:9">
      <c r="A147" s="2" t="s">
        <v>134</v>
      </c>
      <c r="B147" s="13">
        <v>11164.825999999999</v>
      </c>
      <c r="C147" s="14">
        <v>4.3448581404297366E-2</v>
      </c>
      <c r="D147" s="14">
        <v>1.1391544587154974</v>
      </c>
      <c r="E147" s="13">
        <v>13316.391</v>
      </c>
      <c r="F147" s="14">
        <v>4.6368526706836395E-2</v>
      </c>
      <c r="G147" s="14">
        <v>1.2055741988413142</v>
      </c>
      <c r="H147" s="192">
        <v>19.270922807037039</v>
      </c>
      <c r="I147" s="20"/>
    </row>
    <row r="148" spans="1:9">
      <c r="A148" s="2"/>
      <c r="B148" s="11"/>
      <c r="C148" s="11"/>
      <c r="D148" s="11"/>
      <c r="E148" s="13"/>
      <c r="F148" s="14"/>
      <c r="G148" s="11"/>
      <c r="H148" s="192"/>
      <c r="I148" s="20"/>
    </row>
    <row r="149" spans="1:9" ht="25.5">
      <c r="A149" s="12" t="s">
        <v>240</v>
      </c>
      <c r="B149" s="8">
        <v>560141.80599999998</v>
      </c>
      <c r="C149" s="9">
        <v>2.1798250018353307</v>
      </c>
      <c r="D149" s="9">
        <v>100.00000000000001</v>
      </c>
      <c r="E149" s="8">
        <v>610772.07500000007</v>
      </c>
      <c r="F149" s="9">
        <v>2.1267475002369172</v>
      </c>
      <c r="G149" s="9">
        <v>99.999999999999972</v>
      </c>
      <c r="H149" s="195">
        <v>9.0388306064054227</v>
      </c>
      <c r="I149" s="20"/>
    </row>
    <row r="150" spans="1:9">
      <c r="A150" s="2" t="s">
        <v>136</v>
      </c>
      <c r="B150" s="13">
        <v>19746.731</v>
      </c>
      <c r="C150" s="14">
        <v>7.6845572812533083E-2</v>
      </c>
      <c r="D150" s="14">
        <v>3.5253092678463638</v>
      </c>
      <c r="E150" s="13">
        <v>22089.373</v>
      </c>
      <c r="F150" s="14">
        <v>7.6916612157736333E-2</v>
      </c>
      <c r="G150" s="14">
        <v>3.6166311303606995</v>
      </c>
      <c r="H150" s="192">
        <v>11.863442105936418</v>
      </c>
      <c r="I150" s="20"/>
    </row>
    <row r="151" spans="1:9">
      <c r="A151" s="2" t="s">
        <v>137</v>
      </c>
      <c r="B151" s="13">
        <v>20905.753000000001</v>
      </c>
      <c r="C151" s="14">
        <v>8.1355975546652859E-2</v>
      </c>
      <c r="D151" s="14">
        <v>3.7322250858740587</v>
      </c>
      <c r="E151" s="13">
        <v>21960.334999999999</v>
      </c>
      <c r="F151" s="14">
        <v>7.6467293573654754E-2</v>
      </c>
      <c r="G151" s="14">
        <v>3.5955041002815977</v>
      </c>
      <c r="H151" s="192">
        <v>5.0444583364205986</v>
      </c>
      <c r="I151" s="20"/>
    </row>
    <row r="152" spans="1:9">
      <c r="A152" s="2" t="s">
        <v>138</v>
      </c>
      <c r="B152" s="13">
        <v>68804.83</v>
      </c>
      <c r="C152" s="14">
        <v>0.26775806960751936</v>
      </c>
      <c r="D152" s="14">
        <v>12.283466304959214</v>
      </c>
      <c r="E152" s="13">
        <v>72604.320000000007</v>
      </c>
      <c r="F152" s="14">
        <v>0.25281289434590015</v>
      </c>
      <c r="G152" s="14">
        <v>11.887301822042208</v>
      </c>
      <c r="H152" s="192">
        <v>5.522126862314769</v>
      </c>
      <c r="I152" s="20"/>
    </row>
    <row r="153" spans="1:9">
      <c r="A153" s="2" t="s">
        <v>139</v>
      </c>
      <c r="B153" s="13">
        <v>48479.072999999997</v>
      </c>
      <c r="C153" s="14">
        <v>0.18865918283414132</v>
      </c>
      <c r="D153" s="14">
        <v>8.6547857133163166</v>
      </c>
      <c r="E153" s="13">
        <v>57766.762999999999</v>
      </c>
      <c r="F153" s="14">
        <v>0.20114757015868551</v>
      </c>
      <c r="G153" s="14">
        <v>9.4579902003541978</v>
      </c>
      <c r="H153" s="192">
        <v>19.158142730988281</v>
      </c>
      <c r="I153" s="20"/>
    </row>
    <row r="154" spans="1:9">
      <c r="A154" s="2" t="s">
        <v>140</v>
      </c>
      <c r="B154" s="13">
        <v>10132.789000000001</v>
      </c>
      <c r="C154" s="14">
        <v>3.9432348315958439E-2</v>
      </c>
      <c r="D154" s="14">
        <v>1.8089685310865731</v>
      </c>
      <c r="E154" s="13">
        <v>10982.772999999999</v>
      </c>
      <c r="F154" s="14">
        <v>3.8242719304774214E-2</v>
      </c>
      <c r="G154" s="14">
        <v>1.798178641353241</v>
      </c>
      <c r="H154" s="192">
        <v>8.3884506032840367</v>
      </c>
      <c r="I154" s="20"/>
    </row>
    <row r="155" spans="1:9">
      <c r="A155" s="2" t="s">
        <v>141</v>
      </c>
      <c r="B155" s="13">
        <v>24796.541000000001</v>
      </c>
      <c r="C155" s="14">
        <v>9.6497207406859492E-2</v>
      </c>
      <c r="D155" s="14">
        <v>4.4268327652730139</v>
      </c>
      <c r="E155" s="13">
        <v>26172.795999999998</v>
      </c>
      <c r="F155" s="14">
        <v>9.1135352688170579E-2</v>
      </c>
      <c r="G155" s="14">
        <v>4.2851985333481393</v>
      </c>
      <c r="H155" s="192">
        <v>5.5501894397286922</v>
      </c>
      <c r="I155" s="20"/>
    </row>
    <row r="156" spans="1:9">
      <c r="A156" s="2" t="s">
        <v>142</v>
      </c>
      <c r="B156" s="13">
        <v>22892.808000000001</v>
      </c>
      <c r="C156" s="14">
        <v>8.9088717724839617E-2</v>
      </c>
      <c r="D156" s="14">
        <v>4.0869665064778262</v>
      </c>
      <c r="E156" s="13">
        <v>23521.925999999999</v>
      </c>
      <c r="F156" s="14">
        <v>8.1904853494256011E-2</v>
      </c>
      <c r="G156" s="14">
        <v>3.8511790179667265</v>
      </c>
      <c r="H156" s="192">
        <v>2.7481032470983768</v>
      </c>
      <c r="I156" s="20"/>
    </row>
    <row r="157" spans="1:9">
      <c r="A157" s="2" t="s">
        <v>143</v>
      </c>
      <c r="B157" s="13">
        <v>23350.567999999999</v>
      </c>
      <c r="C157" s="14">
        <v>9.087011786700315E-2</v>
      </c>
      <c r="D157" s="14">
        <v>4.1686886695259453</v>
      </c>
      <c r="E157" s="13">
        <v>24767.198</v>
      </c>
      <c r="F157" s="14">
        <v>8.6240970388786642E-2</v>
      </c>
      <c r="G157" s="14">
        <v>4.0550639123440604</v>
      </c>
      <c r="H157" s="192">
        <v>6.0667903239013388</v>
      </c>
      <c r="I157" s="20"/>
    </row>
    <row r="158" spans="1:9">
      <c r="A158" s="2" t="s">
        <v>144</v>
      </c>
      <c r="B158" s="13">
        <v>98635.739000000001</v>
      </c>
      <c r="C158" s="14">
        <v>0.38384681815144539</v>
      </c>
      <c r="D158" s="14">
        <v>17.609065765750039</v>
      </c>
      <c r="E158" s="13">
        <v>110128.473</v>
      </c>
      <c r="F158" s="14">
        <v>0.38347439944378403</v>
      </c>
      <c r="G158" s="14">
        <v>18.031026222015797</v>
      </c>
      <c r="H158" s="192">
        <v>11.651693510401939</v>
      </c>
      <c r="I158" s="20"/>
    </row>
    <row r="159" spans="1:9">
      <c r="A159" s="2" t="s">
        <v>145</v>
      </c>
      <c r="B159" s="13">
        <v>20685.242999999999</v>
      </c>
      <c r="C159" s="14">
        <v>8.0497847826125762E-2</v>
      </c>
      <c r="D159" s="14">
        <v>3.6928582688220204</v>
      </c>
      <c r="E159" s="13">
        <v>22368.909</v>
      </c>
      <c r="F159" s="14">
        <v>7.7889974420944294E-2</v>
      </c>
      <c r="G159" s="14">
        <v>3.6623987761719454</v>
      </c>
      <c r="H159" s="192">
        <v>8.1394547794289895</v>
      </c>
      <c r="I159" s="20"/>
    </row>
    <row r="160" spans="1:9">
      <c r="A160" s="2" t="s">
        <v>146</v>
      </c>
      <c r="B160" s="13">
        <v>25346.780999999999</v>
      </c>
      <c r="C160" s="14">
        <v>9.8638498944398953E-2</v>
      </c>
      <c r="D160" s="14">
        <v>4.5250650332640943</v>
      </c>
      <c r="E160" s="13">
        <v>28109.670999999998</v>
      </c>
      <c r="F160" s="14">
        <v>9.787967554301194E-2</v>
      </c>
      <c r="G160" s="14">
        <v>4.6023176485270705</v>
      </c>
      <c r="H160" s="192">
        <v>10.900358511007768</v>
      </c>
      <c r="I160" s="20"/>
    </row>
    <row r="161" spans="1:9">
      <c r="A161" s="2" t="s">
        <v>147</v>
      </c>
      <c r="B161" s="13">
        <v>14411.704</v>
      </c>
      <c r="C161" s="14">
        <v>5.6083999376133412E-2</v>
      </c>
      <c r="D161" s="14">
        <v>2.5728670571680201</v>
      </c>
      <c r="E161" s="13">
        <v>15541.852000000001</v>
      </c>
      <c r="F161" s="14">
        <v>5.4117724504762488E-2</v>
      </c>
      <c r="G161" s="14">
        <v>2.5446238680771378</v>
      </c>
      <c r="H161" s="192">
        <v>7.8418762972095601</v>
      </c>
      <c r="I161" s="20"/>
    </row>
    <row r="162" spans="1:9">
      <c r="A162" s="2" t="s">
        <v>148</v>
      </c>
      <c r="B162" s="13">
        <v>65377.69</v>
      </c>
      <c r="C162" s="14">
        <v>0.25442115139008153</v>
      </c>
      <c r="D162" s="14">
        <v>11.67163195099921</v>
      </c>
      <c r="E162" s="13">
        <v>74325.649999999994</v>
      </c>
      <c r="F162" s="14">
        <v>0.25880667569974281</v>
      </c>
      <c r="G162" s="14">
        <v>12.169130358489291</v>
      </c>
      <c r="H162" s="192">
        <v>13.686564942872703</v>
      </c>
      <c r="I162" s="20"/>
    </row>
    <row r="163" spans="1:9">
      <c r="A163" s="2" t="s">
        <v>149</v>
      </c>
      <c r="B163" s="13">
        <v>15259.164000000001</v>
      </c>
      <c r="C163" s="14">
        <v>5.9381940140896414E-2</v>
      </c>
      <c r="D163" s="14">
        <v>2.7241608886446875</v>
      </c>
      <c r="E163" s="13">
        <v>14049.645</v>
      </c>
      <c r="F163" s="14">
        <v>4.8921764117925828E-2</v>
      </c>
      <c r="G163" s="14">
        <v>2.3003089982461948</v>
      </c>
      <c r="H163" s="192">
        <v>-7.9265089489830469</v>
      </c>
      <c r="I163" s="20"/>
    </row>
    <row r="164" spans="1:9">
      <c r="A164" s="2" t="s">
        <v>150</v>
      </c>
      <c r="B164" s="13">
        <v>21826.855</v>
      </c>
      <c r="C164" s="14">
        <v>8.4940498514468124E-2</v>
      </c>
      <c r="D164" s="14">
        <v>3.8966659453374208</v>
      </c>
      <c r="E164" s="13">
        <v>22390.449000000001</v>
      </c>
      <c r="F164" s="14">
        <v>7.7964978081115091E-2</v>
      </c>
      <c r="G164" s="14">
        <v>3.66592546000077</v>
      </c>
      <c r="H164" s="192">
        <v>2.582112723065233</v>
      </c>
      <c r="I164" s="20"/>
    </row>
    <row r="165" spans="1:9">
      <c r="A165" s="2" t="s">
        <v>151</v>
      </c>
      <c r="B165" s="13">
        <v>27019.09</v>
      </c>
      <c r="C165" s="14">
        <v>0.10514638842871685</v>
      </c>
      <c r="D165" s="14">
        <v>4.8236160398283152</v>
      </c>
      <c r="E165" s="13">
        <v>29104.870999999999</v>
      </c>
      <c r="F165" s="14">
        <v>0.10134502571023396</v>
      </c>
      <c r="G165" s="14">
        <v>4.7652589552330138</v>
      </c>
      <c r="H165" s="192">
        <v>7.7196567315923614</v>
      </c>
      <c r="I165" s="20"/>
    </row>
    <row r="166" spans="1:9">
      <c r="A166" s="2" t="s">
        <v>152</v>
      </c>
      <c r="B166" s="13">
        <v>20641.503000000001</v>
      </c>
      <c r="C166" s="14">
        <v>8.0327631026452934E-2</v>
      </c>
      <c r="D166" s="14">
        <v>3.6850495319037129</v>
      </c>
      <c r="E166" s="13">
        <v>22382.829000000002</v>
      </c>
      <c r="F166" s="14">
        <v>7.7938444752865266E-2</v>
      </c>
      <c r="G166" s="14">
        <v>3.6646778587577042</v>
      </c>
      <c r="H166" s="192">
        <v>8.4360426660791141</v>
      </c>
      <c r="I166" s="20"/>
    </row>
    <row r="167" spans="1:9">
      <c r="A167" s="2" t="s">
        <v>153</v>
      </c>
      <c r="B167" s="13">
        <v>11828.944</v>
      </c>
      <c r="C167" s="14">
        <v>4.6033035921103915E-2</v>
      </c>
      <c r="D167" s="14">
        <v>2.1117766739231745</v>
      </c>
      <c r="E167" s="13">
        <v>12504.242</v>
      </c>
      <c r="F167" s="14">
        <v>4.3540571850567117E-2</v>
      </c>
      <c r="G167" s="14">
        <v>2.0472844964301946</v>
      </c>
      <c r="H167" s="192">
        <v>5.7088612474621714</v>
      </c>
      <c r="I167" s="20"/>
    </row>
    <row r="168" spans="1:9">
      <c r="A168" s="2"/>
      <c r="B168" s="11"/>
      <c r="C168" s="11"/>
      <c r="D168" s="11"/>
      <c r="E168" s="13"/>
      <c r="F168" s="14"/>
      <c r="G168" s="11"/>
      <c r="H168" s="192"/>
      <c r="I168" s="20"/>
    </row>
    <row r="169" spans="1:9" ht="25.5">
      <c r="A169" s="12" t="s">
        <v>154</v>
      </c>
      <c r="B169" s="8">
        <v>452600.94400000002</v>
      </c>
      <c r="C169" s="9">
        <v>1.7613233702921869</v>
      </c>
      <c r="D169" s="9">
        <v>100</v>
      </c>
      <c r="E169" s="8">
        <v>507062.17300000001</v>
      </c>
      <c r="F169" s="9">
        <v>1.7656229762836639</v>
      </c>
      <c r="G169" s="9">
        <v>100</v>
      </c>
      <c r="H169" s="195">
        <v>12.032946400571355</v>
      </c>
      <c r="I169" s="20"/>
    </row>
    <row r="170" spans="1:9">
      <c r="A170" s="2" t="s">
        <v>155</v>
      </c>
      <c r="B170" s="13">
        <v>23526.409</v>
      </c>
      <c r="C170" s="14">
        <v>9.1554413529354992E-2</v>
      </c>
      <c r="D170" s="14">
        <v>5.1980468251078147</v>
      </c>
      <c r="E170" s="13">
        <v>26376.348999999998</v>
      </c>
      <c r="F170" s="14">
        <v>9.1844137276784477E-2</v>
      </c>
      <c r="G170" s="14">
        <v>5.2017978079386333</v>
      </c>
      <c r="H170" s="192">
        <v>12.113790931714231</v>
      </c>
      <c r="I170" s="20"/>
    </row>
    <row r="171" spans="1:9">
      <c r="A171" s="2" t="s">
        <v>156</v>
      </c>
      <c r="B171" s="13">
        <v>20324.478999999999</v>
      </c>
      <c r="C171" s="14">
        <v>7.9093913360712698E-2</v>
      </c>
      <c r="D171" s="14">
        <v>4.4905958039716323</v>
      </c>
      <c r="E171" s="13">
        <v>21925.643</v>
      </c>
      <c r="F171" s="14">
        <v>7.6346493806772442E-2</v>
      </c>
      <c r="G171" s="14">
        <v>4.3240541628807323</v>
      </c>
      <c r="H171" s="192">
        <v>7.8780075986203624</v>
      </c>
      <c r="I171" s="20"/>
    </row>
    <row r="172" spans="1:9">
      <c r="A172" s="2" t="s">
        <v>157</v>
      </c>
      <c r="B172" s="13">
        <v>43927.086000000003</v>
      </c>
      <c r="C172" s="14">
        <v>0.17094485591845063</v>
      </c>
      <c r="D172" s="14">
        <v>9.7054782104033794</v>
      </c>
      <c r="E172" s="13">
        <v>50586.42</v>
      </c>
      <c r="F172" s="14">
        <v>0.17614515575378062</v>
      </c>
      <c r="G172" s="14">
        <v>9.976374238430914</v>
      </c>
      <c r="H172" s="192">
        <v>15.159972141106737</v>
      </c>
      <c r="I172" s="20"/>
    </row>
    <row r="173" spans="1:9">
      <c r="A173" s="2" t="s">
        <v>158</v>
      </c>
      <c r="B173" s="13">
        <v>21936.905999999999</v>
      </c>
      <c r="C173" s="14">
        <v>8.5368768496653646E-2</v>
      </c>
      <c r="D173" s="14">
        <v>4.8468537882678389</v>
      </c>
      <c r="E173" s="13">
        <v>23582.46</v>
      </c>
      <c r="F173" s="14">
        <v>8.2115636760958802E-2</v>
      </c>
      <c r="G173" s="14">
        <v>4.6508024569208004</v>
      </c>
      <c r="H173" s="192">
        <v>7.5013039669313386</v>
      </c>
      <c r="I173" s="20"/>
    </row>
    <row r="174" spans="1:9">
      <c r="A174" s="2" t="s">
        <v>159</v>
      </c>
      <c r="B174" s="13">
        <v>132659.00599999999</v>
      </c>
      <c r="C174" s="14">
        <v>0.51625037606534785</v>
      </c>
      <c r="D174" s="14">
        <v>29.310368826804744</v>
      </c>
      <c r="E174" s="13">
        <v>146767.584</v>
      </c>
      <c r="F174" s="14">
        <v>0.51105413158879565</v>
      </c>
      <c r="G174" s="14">
        <v>28.944691955950734</v>
      </c>
      <c r="H174" s="192">
        <v>10.635220649851696</v>
      </c>
      <c r="I174" s="20"/>
    </row>
    <row r="175" spans="1:9">
      <c r="A175" s="2" t="s">
        <v>160</v>
      </c>
      <c r="B175" s="13">
        <v>28280.542000000001</v>
      </c>
      <c r="C175" s="14">
        <v>0.11005540357231282</v>
      </c>
      <c r="D175" s="14">
        <v>6.2484496276260533</v>
      </c>
      <c r="E175" s="13">
        <v>31312.673999999999</v>
      </c>
      <c r="F175" s="14">
        <v>0.10903273722072755</v>
      </c>
      <c r="G175" s="14">
        <v>6.1753125489011778</v>
      </c>
      <c r="H175" s="192">
        <v>10.721619125970072</v>
      </c>
      <c r="I175" s="20"/>
    </row>
    <row r="176" spans="1:9">
      <c r="A176" s="2" t="s">
        <v>161</v>
      </c>
      <c r="B176" s="13">
        <v>10473.227000000001</v>
      </c>
      <c r="C176" s="14">
        <v>4.0757182948949248E-2</v>
      </c>
      <c r="D176" s="14">
        <v>2.3140090931847461</v>
      </c>
      <c r="E176" s="13">
        <v>11010.538</v>
      </c>
      <c r="F176" s="14">
        <v>3.8339398813810516E-2</v>
      </c>
      <c r="G176" s="14">
        <v>2.1714374659140665</v>
      </c>
      <c r="H176" s="192">
        <v>5.130328980742993</v>
      </c>
      <c r="I176" s="20"/>
    </row>
    <row r="177" spans="1:9">
      <c r="A177" s="2" t="s">
        <v>162</v>
      </c>
      <c r="B177" s="13">
        <v>26037.649000000001</v>
      </c>
      <c r="C177" s="14">
        <v>0.10132705266996747</v>
      </c>
      <c r="D177" s="14">
        <v>5.7528932153530814</v>
      </c>
      <c r="E177" s="13">
        <v>29296.592000000001</v>
      </c>
      <c r="F177" s="14">
        <v>0.10201261051671502</v>
      </c>
      <c r="G177" s="14">
        <v>5.7777119966706723</v>
      </c>
      <c r="H177" s="192">
        <v>12.516272110435157</v>
      </c>
      <c r="I177" s="20"/>
    </row>
    <row r="178" spans="1:9">
      <c r="A178" s="2" t="s">
        <v>163</v>
      </c>
      <c r="B178" s="13">
        <v>137011.17800000001</v>
      </c>
      <c r="C178" s="14">
        <v>0.53318711107828087</v>
      </c>
      <c r="D178" s="14">
        <v>30.271960281196407</v>
      </c>
      <c r="E178" s="13">
        <v>157254.57399999999</v>
      </c>
      <c r="F178" s="14">
        <v>0.54757050272038266</v>
      </c>
      <c r="G178" s="14">
        <v>31.012878178155873</v>
      </c>
      <c r="H178" s="192">
        <v>14.774995949600523</v>
      </c>
      <c r="I178" s="20"/>
    </row>
    <row r="179" spans="1:9">
      <c r="A179" s="2" t="s">
        <v>164</v>
      </c>
      <c r="B179" s="13">
        <v>8424.4619999999995</v>
      </c>
      <c r="C179" s="14">
        <v>3.2784292652156856E-2</v>
      </c>
      <c r="D179" s="14">
        <v>1.8613443280843003</v>
      </c>
      <c r="E179" s="13">
        <v>8949.3389999999999</v>
      </c>
      <c r="F179" s="14">
        <v>3.1162171824936087E-2</v>
      </c>
      <c r="G179" s="14">
        <v>1.7649391882363901</v>
      </c>
      <c r="H179" s="192">
        <v>6.2303919229500959</v>
      </c>
      <c r="I179" s="20"/>
    </row>
    <row r="180" spans="1:9" ht="10.5" customHeight="1">
      <c r="A180" s="2"/>
      <c r="B180" s="11"/>
      <c r="C180" s="11"/>
      <c r="D180" s="11"/>
      <c r="E180" s="13"/>
      <c r="F180" s="14"/>
      <c r="G180" s="11"/>
      <c r="H180" s="192"/>
      <c r="I180" s="20"/>
    </row>
    <row r="181" spans="1:9" ht="25.5">
      <c r="A181" s="12" t="s">
        <v>241</v>
      </c>
      <c r="B181" s="8">
        <v>802952.75800000003</v>
      </c>
      <c r="C181" s="9">
        <v>3.124738197421804</v>
      </c>
      <c r="D181" s="9">
        <v>99.999999999999986</v>
      </c>
      <c r="E181" s="8">
        <v>882868.66000000015</v>
      </c>
      <c r="F181" s="9">
        <v>3.074205243735999</v>
      </c>
      <c r="G181" s="9">
        <v>99.999999999999957</v>
      </c>
      <c r="H181" s="195">
        <v>9.9527526624424425</v>
      </c>
      <c r="I181" s="20"/>
    </row>
    <row r="182" spans="1:9">
      <c r="A182" s="3" t="s">
        <v>166</v>
      </c>
      <c r="B182" s="13">
        <v>11014.644</v>
      </c>
      <c r="C182" s="14">
        <v>4.2864139259613687E-2</v>
      </c>
      <c r="D182" s="14">
        <v>1.3717673786232887</v>
      </c>
      <c r="E182" s="13">
        <v>11964.662</v>
      </c>
      <c r="F182" s="14">
        <v>4.1661719717096812E-2</v>
      </c>
      <c r="G182" s="14">
        <v>1.3552029358477848</v>
      </c>
      <c r="H182" s="192">
        <v>8.6250449855664879</v>
      </c>
      <c r="I182" s="20"/>
    </row>
    <row r="183" spans="1:9">
      <c r="A183" s="2" t="s">
        <v>167</v>
      </c>
      <c r="B183" s="13">
        <v>9151.2919999999995</v>
      </c>
      <c r="C183" s="14">
        <v>3.5612794629893495E-2</v>
      </c>
      <c r="D183" s="14">
        <v>1.1397049090153319</v>
      </c>
      <c r="E183" s="13">
        <v>9674.92</v>
      </c>
      <c r="F183" s="14">
        <v>3.3688691358379728E-2</v>
      </c>
      <c r="G183" s="14">
        <v>1.0958504292133326</v>
      </c>
      <c r="H183" s="192">
        <v>5.7219024373826199</v>
      </c>
      <c r="I183" s="20"/>
    </row>
    <row r="184" spans="1:9">
      <c r="A184" s="2" t="s">
        <v>168</v>
      </c>
      <c r="B184" s="13">
        <v>38962.803</v>
      </c>
      <c r="C184" s="14">
        <v>0.15162605470834045</v>
      </c>
      <c r="D184" s="14">
        <v>4.8524402727065539</v>
      </c>
      <c r="E184" s="13">
        <v>44123.161</v>
      </c>
      <c r="F184" s="14">
        <v>0.15363967378387597</v>
      </c>
      <c r="G184" s="14">
        <v>4.9977038487242247</v>
      </c>
      <c r="H184" s="192">
        <v>13.244319203626077</v>
      </c>
      <c r="I184" s="20"/>
    </row>
    <row r="185" spans="1:9">
      <c r="A185" s="2" t="s">
        <v>169</v>
      </c>
      <c r="B185" s="13">
        <v>38771.493999999999</v>
      </c>
      <c r="C185" s="14">
        <v>0.15088156440818934</v>
      </c>
      <c r="D185" s="14">
        <v>4.8286145870614217</v>
      </c>
      <c r="E185" s="13">
        <v>40478.101000000002</v>
      </c>
      <c r="F185" s="14">
        <v>0.14094734130745493</v>
      </c>
      <c r="G185" s="14">
        <v>4.5848383608950387</v>
      </c>
      <c r="H185" s="192">
        <v>4.4017055417054696</v>
      </c>
      <c r="I185" s="20"/>
    </row>
    <row r="186" spans="1:9">
      <c r="A186" s="2" t="s">
        <v>170</v>
      </c>
      <c r="B186" s="13">
        <v>399760.44099999999</v>
      </c>
      <c r="C186" s="14">
        <v>1.5556914243899831</v>
      </c>
      <c r="D186" s="14">
        <v>49.786296518331405</v>
      </c>
      <c r="E186" s="13">
        <v>426916.61900000001</v>
      </c>
      <c r="F186" s="14">
        <v>1.4865510219468472</v>
      </c>
      <c r="G186" s="14">
        <v>48.35562052910565</v>
      </c>
      <c r="H186" s="192">
        <v>6.7931128783200512</v>
      </c>
      <c r="I186" s="20"/>
    </row>
    <row r="187" spans="1:9">
      <c r="A187" s="2" t="s">
        <v>171</v>
      </c>
      <c r="B187" s="13">
        <v>9851.0560000000005</v>
      </c>
      <c r="C187" s="14">
        <v>3.8335967666159071E-2</v>
      </c>
      <c r="D187" s="14">
        <v>1.2268537472288001</v>
      </c>
      <c r="E187" s="13">
        <v>10328.579</v>
      </c>
      <c r="F187" s="14">
        <v>3.5964773879436966E-2</v>
      </c>
      <c r="G187" s="14">
        <v>1.1698885086712669</v>
      </c>
      <c r="H187" s="192">
        <v>4.8474295547604074</v>
      </c>
      <c r="I187" s="20"/>
    </row>
    <row r="188" spans="1:9">
      <c r="A188" s="2" t="s">
        <v>172</v>
      </c>
      <c r="B188" s="13">
        <v>16462.776999999998</v>
      </c>
      <c r="C188" s="14">
        <v>6.4065871391573367E-2</v>
      </c>
      <c r="D188" s="14">
        <v>2.050279650449871</v>
      </c>
      <c r="E188" s="13">
        <v>17304.151999999998</v>
      </c>
      <c r="F188" s="14">
        <v>6.0254166023748952E-2</v>
      </c>
      <c r="G188" s="14">
        <v>1.9599916481348421</v>
      </c>
      <c r="H188" s="192">
        <v>5.1107720161671422</v>
      </c>
      <c r="I188" s="20"/>
    </row>
    <row r="189" spans="1:9">
      <c r="A189" s="2" t="s">
        <v>173</v>
      </c>
      <c r="B189" s="13">
        <v>12418.486000000001</v>
      </c>
      <c r="C189" s="14">
        <v>4.8327273518559741E-2</v>
      </c>
      <c r="D189" s="14">
        <v>1.5466023220260239</v>
      </c>
      <c r="E189" s="13">
        <v>14053.376</v>
      </c>
      <c r="F189" s="14">
        <v>4.8934755698988835E-2</v>
      </c>
      <c r="G189" s="14">
        <v>1.591785577709826</v>
      </c>
      <c r="H189" s="192">
        <v>13.164970351458294</v>
      </c>
      <c r="I189" s="20"/>
    </row>
    <row r="190" spans="1:9">
      <c r="A190" s="4" t="s">
        <v>174</v>
      </c>
      <c r="B190" s="13">
        <v>14775.098</v>
      </c>
      <c r="C190" s="14">
        <v>5.7498168642258402E-2</v>
      </c>
      <c r="D190" s="14">
        <v>1.8400955539155144</v>
      </c>
      <c r="E190" s="13">
        <v>17580.734</v>
      </c>
      <c r="F190" s="14">
        <v>6.1217242269680019E-2</v>
      </c>
      <c r="G190" s="14">
        <v>1.9913192977084493</v>
      </c>
      <c r="H190" s="192">
        <v>18.988950191734766</v>
      </c>
      <c r="I190" s="20"/>
    </row>
    <row r="191" spans="1:9">
      <c r="A191" s="2" t="s">
        <v>175</v>
      </c>
      <c r="B191" s="13">
        <v>21681.838</v>
      </c>
      <c r="C191" s="14">
        <v>8.4376156273083716E-2</v>
      </c>
      <c r="D191" s="14">
        <v>2.7002632202179941</v>
      </c>
      <c r="E191" s="13">
        <v>24999.932000000001</v>
      </c>
      <c r="F191" s="14">
        <v>8.7051365089166707E-2</v>
      </c>
      <c r="G191" s="14">
        <v>2.8316705680774756</v>
      </c>
      <c r="H191" s="192">
        <v>15.303564208901488</v>
      </c>
      <c r="I191" s="20"/>
    </row>
    <row r="192" spans="1:9">
      <c r="A192" s="2" t="s">
        <v>265</v>
      </c>
      <c r="B192" s="13">
        <v>9576.9500000000007</v>
      </c>
      <c r="C192" s="14">
        <v>3.7269267938424278E-2</v>
      </c>
      <c r="D192" s="14">
        <v>1.1927164960307666</v>
      </c>
      <c r="E192" s="13">
        <v>11645.215</v>
      </c>
      <c r="F192" s="14">
        <v>4.0549384794600261E-2</v>
      </c>
      <c r="G192" s="14">
        <v>1.3190200907120202</v>
      </c>
      <c r="H192" s="192">
        <v>21.596280653026277</v>
      </c>
      <c r="I192" s="20"/>
    </row>
    <row r="193" spans="1:9">
      <c r="A193" s="2" t="s">
        <v>176</v>
      </c>
      <c r="B193" s="13">
        <v>63023.37</v>
      </c>
      <c r="C193" s="14">
        <v>0.24525917572008316</v>
      </c>
      <c r="D193" s="14">
        <v>7.8489511832525523</v>
      </c>
      <c r="E193" s="13">
        <v>73621.562000000005</v>
      </c>
      <c r="F193" s="14">
        <v>0.25635499616945845</v>
      </c>
      <c r="G193" s="14">
        <v>8.3389030934680584</v>
      </c>
      <c r="H193" s="192">
        <v>16.816288941705281</v>
      </c>
      <c r="I193" s="20"/>
    </row>
    <row r="194" spans="1:9">
      <c r="A194" s="2" t="s">
        <v>177</v>
      </c>
      <c r="B194" s="13">
        <v>69407.233999999997</v>
      </c>
      <c r="C194" s="14">
        <v>0.27010236043948344</v>
      </c>
      <c r="D194" s="14">
        <v>8.6439997009139091</v>
      </c>
      <c r="E194" s="13">
        <v>80626.986999999994</v>
      </c>
      <c r="F194" s="14">
        <v>0.2807483348905308</v>
      </c>
      <c r="G194" s="14">
        <v>9.1323874833205636</v>
      </c>
      <c r="H194" s="192">
        <v>16.165106075254343</v>
      </c>
      <c r="I194" s="20"/>
    </row>
    <row r="195" spans="1:9">
      <c r="A195" s="2" t="s">
        <v>178</v>
      </c>
      <c r="B195" s="13">
        <v>30180.145</v>
      </c>
      <c r="C195" s="14">
        <v>0.11744782111481167</v>
      </c>
      <c r="D195" s="14">
        <v>3.7586451630321189</v>
      </c>
      <c r="E195" s="13">
        <v>34377.050000000003</v>
      </c>
      <c r="F195" s="14">
        <v>0.11970309080194853</v>
      </c>
      <c r="G195" s="14">
        <v>3.8937898192014195</v>
      </c>
      <c r="H195" s="192">
        <v>13.906179045859467</v>
      </c>
      <c r="I195" s="20"/>
    </row>
    <row r="196" spans="1:9">
      <c r="A196" s="190" t="s">
        <v>179</v>
      </c>
      <c r="B196" s="16">
        <v>57915.13</v>
      </c>
      <c r="C196" s="17">
        <v>0.22538015732134695</v>
      </c>
      <c r="D196" s="14">
        <v>7.212769297194443</v>
      </c>
      <c r="E196" s="16">
        <v>65173.61</v>
      </c>
      <c r="F196" s="14">
        <v>0.22693868600478459</v>
      </c>
      <c r="G196" s="14">
        <v>7.3820278092100349</v>
      </c>
      <c r="H196" s="192">
        <v>12.532959867309291</v>
      </c>
      <c r="I196" s="20"/>
    </row>
    <row r="197" spans="1:9">
      <c r="A197" s="2"/>
      <c r="B197" s="11"/>
      <c r="C197" s="11"/>
      <c r="D197" s="11"/>
      <c r="E197" s="13"/>
      <c r="F197" s="14"/>
      <c r="G197" s="11"/>
      <c r="H197" s="192"/>
      <c r="I197" s="20"/>
    </row>
    <row r="198" spans="1:9" ht="25.5">
      <c r="A198" s="12" t="s">
        <v>242</v>
      </c>
      <c r="B198" s="8">
        <v>601308.54799999995</v>
      </c>
      <c r="C198" s="9">
        <v>2.3400278156487033</v>
      </c>
      <c r="D198" s="9">
        <v>100</v>
      </c>
      <c r="E198" s="8">
        <v>682730.745</v>
      </c>
      <c r="F198" s="9">
        <v>2.377312199912935</v>
      </c>
      <c r="G198" s="9">
        <v>99.999999999999986</v>
      </c>
      <c r="H198" s="195">
        <v>13.540834779551481</v>
      </c>
      <c r="I198" s="20"/>
    </row>
    <row r="199" spans="1:9">
      <c r="A199" s="2" t="s">
        <v>181</v>
      </c>
      <c r="B199" s="13">
        <v>11423.633</v>
      </c>
      <c r="C199" s="14">
        <v>4.4455744167738738E-2</v>
      </c>
      <c r="D199" s="14">
        <v>1.8997955439010326</v>
      </c>
      <c r="E199" s="13">
        <v>12315.788</v>
      </c>
      <c r="F199" s="14">
        <v>4.2884362947418347E-2</v>
      </c>
      <c r="G199" s="14">
        <v>1.8039011850857836</v>
      </c>
      <c r="H199" s="192">
        <v>7.8097309323575059</v>
      </c>
      <c r="I199" s="20"/>
    </row>
    <row r="200" spans="1:9">
      <c r="A200" s="2" t="s">
        <v>182</v>
      </c>
      <c r="B200" s="13">
        <v>21569.154999999999</v>
      </c>
      <c r="C200" s="14">
        <v>8.3937643707067869E-2</v>
      </c>
      <c r="D200" s="14">
        <v>3.5870361516962839</v>
      </c>
      <c r="E200" s="13">
        <v>23577.137999999999</v>
      </c>
      <c r="F200" s="14">
        <v>8.2097105215952815E-2</v>
      </c>
      <c r="G200" s="14">
        <v>3.4533581756304237</v>
      </c>
      <c r="H200" s="192">
        <v>9.309511661444315</v>
      </c>
      <c r="I200" s="20"/>
    </row>
    <row r="201" spans="1:9">
      <c r="A201" s="2" t="s">
        <v>183</v>
      </c>
      <c r="B201" s="13">
        <v>25234.013999999999</v>
      </c>
      <c r="C201" s="14">
        <v>9.8199659487409788E-2</v>
      </c>
      <c r="D201" s="14">
        <v>4.1965167606431573</v>
      </c>
      <c r="E201" s="13">
        <v>29003.875</v>
      </c>
      <c r="F201" s="14">
        <v>0.10099335116693738</v>
      </c>
      <c r="G201" s="14">
        <v>4.2482157442609383</v>
      </c>
      <c r="H201" s="192">
        <v>14.939600968755906</v>
      </c>
      <c r="I201" s="20"/>
    </row>
    <row r="202" spans="1:9">
      <c r="A202" s="2" t="s">
        <v>184</v>
      </c>
      <c r="B202" s="13">
        <v>22437.103999999999</v>
      </c>
      <c r="C202" s="14">
        <v>8.7315318628403721E-2</v>
      </c>
      <c r="D202" s="14">
        <v>3.7313795179908205</v>
      </c>
      <c r="E202" s="13">
        <v>25700.437000000002</v>
      </c>
      <c r="F202" s="14">
        <v>8.949056838387115E-2</v>
      </c>
      <c r="G202" s="14">
        <v>3.7643591105597571</v>
      </c>
      <c r="H202" s="192">
        <v>14.544359200723944</v>
      </c>
      <c r="I202" s="20"/>
    </row>
    <row r="203" spans="1:9">
      <c r="A203" s="2" t="s">
        <v>185</v>
      </c>
      <c r="B203" s="13">
        <v>11951.942999999999</v>
      </c>
      <c r="C203" s="14">
        <v>4.6511693811889424E-2</v>
      </c>
      <c r="D203" s="14">
        <v>1.987655595409896</v>
      </c>
      <c r="E203" s="13">
        <v>14183.721</v>
      </c>
      <c r="F203" s="14">
        <v>4.9388625340816159E-2</v>
      </c>
      <c r="G203" s="14">
        <v>2.0774985019899757</v>
      </c>
      <c r="H203" s="192">
        <v>18.672930418091859</v>
      </c>
      <c r="I203" s="20"/>
    </row>
    <row r="204" spans="1:9">
      <c r="A204" s="2" t="s">
        <v>186</v>
      </c>
      <c r="B204" s="13">
        <v>25670.948</v>
      </c>
      <c r="C204" s="14">
        <v>9.9900014017548056E-2</v>
      </c>
      <c r="D204" s="14">
        <v>4.269180620395904</v>
      </c>
      <c r="E204" s="13">
        <v>29955.485000000001</v>
      </c>
      <c r="F204" s="14">
        <v>0.10430691816113967</v>
      </c>
      <c r="G204" s="14">
        <v>4.3875986572129548</v>
      </c>
      <c r="H204" s="192">
        <v>16.690217283755949</v>
      </c>
      <c r="I204" s="20"/>
    </row>
    <row r="205" spans="1:9">
      <c r="A205" s="2" t="s">
        <v>187</v>
      </c>
      <c r="B205" s="13">
        <v>467909.47899999999</v>
      </c>
      <c r="C205" s="14">
        <v>1.8208974406026455</v>
      </c>
      <c r="D205" s="14">
        <v>77.815204948658078</v>
      </c>
      <c r="E205" s="13">
        <v>531248.98</v>
      </c>
      <c r="F205" s="14">
        <v>1.849842988022024</v>
      </c>
      <c r="G205" s="14">
        <v>77.81237096624379</v>
      </c>
      <c r="H205" s="192">
        <v>13.536699691437537</v>
      </c>
      <c r="I205" s="20"/>
    </row>
    <row r="206" spans="1:9">
      <c r="A206" s="2" t="s">
        <v>188</v>
      </c>
      <c r="B206" s="13">
        <v>15112.272000000001</v>
      </c>
      <c r="C206" s="14">
        <v>5.8810301226000644E-2</v>
      </c>
      <c r="D206" s="14">
        <v>2.513230861304836</v>
      </c>
      <c r="E206" s="13">
        <v>16745.321</v>
      </c>
      <c r="F206" s="14">
        <v>5.8308280674775038E-2</v>
      </c>
      <c r="G206" s="14">
        <v>2.4526976590163665</v>
      </c>
      <c r="H206" s="192">
        <v>10.806111748120983</v>
      </c>
      <c r="I206" s="20"/>
    </row>
    <row r="207" spans="1:9">
      <c r="A207" s="2"/>
      <c r="B207" s="11"/>
      <c r="C207" s="11"/>
      <c r="D207" s="11"/>
      <c r="E207" s="13"/>
      <c r="F207" s="14"/>
      <c r="G207" s="11"/>
      <c r="H207" s="192"/>
      <c r="I207" s="20"/>
    </row>
    <row r="208" spans="1:9" ht="25.5">
      <c r="A208" s="12" t="s">
        <v>189</v>
      </c>
      <c r="B208" s="8">
        <v>279706.95900000003</v>
      </c>
      <c r="C208" s="9">
        <v>1.088496191293977</v>
      </c>
      <c r="D208" s="9">
        <v>100</v>
      </c>
      <c r="E208" s="8">
        <v>308319.902</v>
      </c>
      <c r="F208" s="9">
        <v>1.0735896542941836</v>
      </c>
      <c r="G208" s="9">
        <v>100</v>
      </c>
      <c r="H208" s="195">
        <v>10.229614272843301</v>
      </c>
      <c r="I208" s="20"/>
    </row>
    <row r="209" spans="1:9">
      <c r="A209" s="2" t="s">
        <v>190</v>
      </c>
      <c r="B209" s="13">
        <v>30363.803</v>
      </c>
      <c r="C209" s="14">
        <v>0.11816253709547725</v>
      </c>
      <c r="D209" s="14">
        <v>10.855576532151993</v>
      </c>
      <c r="E209" s="13">
        <v>34446.610999999997</v>
      </c>
      <c r="F209" s="14">
        <v>0.11994530666105435</v>
      </c>
      <c r="G209" s="14">
        <v>11.172360517940225</v>
      </c>
      <c r="H209" s="192">
        <v>13.446299859078902</v>
      </c>
      <c r="I209" s="20"/>
    </row>
    <row r="210" spans="1:9">
      <c r="A210" s="2" t="s">
        <v>191</v>
      </c>
      <c r="B210" s="13">
        <v>35863.96</v>
      </c>
      <c r="C210" s="14">
        <v>0.1395667237035727</v>
      </c>
      <c r="D210" s="14">
        <v>12.821976302706146</v>
      </c>
      <c r="E210" s="13">
        <v>39315.608999999997</v>
      </c>
      <c r="F210" s="14">
        <v>0.13689946967703465</v>
      </c>
      <c r="G210" s="14">
        <v>12.751563796228762</v>
      </c>
      <c r="H210" s="192">
        <v>9.6242829849241254</v>
      </c>
      <c r="I210" s="20"/>
    </row>
    <row r="211" spans="1:9">
      <c r="A211" s="2" t="s">
        <v>192</v>
      </c>
      <c r="B211" s="13">
        <v>36105.383000000002</v>
      </c>
      <c r="C211" s="14">
        <v>0.14050623560177603</v>
      </c>
      <c r="D211" s="14">
        <v>12.908289135559189</v>
      </c>
      <c r="E211" s="13">
        <v>39501.800999999999</v>
      </c>
      <c r="F211" s="14">
        <v>0.13754780215124626</v>
      </c>
      <c r="G211" s="14">
        <v>12.811953021443292</v>
      </c>
      <c r="H211" s="192">
        <v>9.4069574057696457</v>
      </c>
      <c r="I211" s="20"/>
    </row>
    <row r="212" spans="1:9">
      <c r="A212" s="2" t="s">
        <v>193</v>
      </c>
      <c r="B212" s="13">
        <v>35418.750999999997</v>
      </c>
      <c r="C212" s="14">
        <v>0.13783416652100436</v>
      </c>
      <c r="D212" s="14">
        <v>12.6628065052897</v>
      </c>
      <c r="E212" s="13">
        <v>37588.044999999998</v>
      </c>
      <c r="F212" s="14">
        <v>0.13088398113574978</v>
      </c>
      <c r="G212" s="14">
        <v>12.19124836125564</v>
      </c>
      <c r="H212" s="192">
        <v>6.1247049620693828</v>
      </c>
      <c r="I212" s="20"/>
    </row>
    <row r="213" spans="1:9">
      <c r="A213" s="2" t="s">
        <v>194</v>
      </c>
      <c r="B213" s="13">
        <v>75960.210999999996</v>
      </c>
      <c r="C213" s="14">
        <v>0.29560365841089725</v>
      </c>
      <c r="D213" s="14">
        <v>27.15706869488363</v>
      </c>
      <c r="E213" s="13">
        <v>84892.028000000006</v>
      </c>
      <c r="F213" s="14">
        <v>0.29559948093409866</v>
      </c>
      <c r="G213" s="14">
        <v>27.533749021495211</v>
      </c>
      <c r="H213" s="192">
        <v>11.758546852904361</v>
      </c>
      <c r="I213" s="20"/>
    </row>
    <row r="214" spans="1:9">
      <c r="A214" s="2" t="s">
        <v>195</v>
      </c>
      <c r="B214" s="13">
        <v>17346.411</v>
      </c>
      <c r="C214" s="14">
        <v>6.7504585419056184E-2</v>
      </c>
      <c r="D214" s="14">
        <v>6.2016372642341011</v>
      </c>
      <c r="E214" s="13">
        <v>17805.907999999999</v>
      </c>
      <c r="F214" s="14">
        <v>6.2001312565654741E-2</v>
      </c>
      <c r="G214" s="14">
        <v>5.7751406524512969</v>
      </c>
      <c r="H214" s="192">
        <v>2.648945652215895</v>
      </c>
      <c r="I214" s="20"/>
    </row>
    <row r="215" spans="1:9">
      <c r="A215" s="2" t="s">
        <v>196</v>
      </c>
      <c r="B215" s="13">
        <v>48648.44</v>
      </c>
      <c r="C215" s="14">
        <v>0.18931828454219318</v>
      </c>
      <c r="D215" s="14">
        <v>17.392645565175229</v>
      </c>
      <c r="E215" s="13">
        <v>54769.9</v>
      </c>
      <c r="F215" s="14">
        <v>0.19071230116934526</v>
      </c>
      <c r="G215" s="14">
        <v>17.763984629185568</v>
      </c>
      <c r="H215" s="192">
        <v>12.583055078436223</v>
      </c>
      <c r="I215" s="20"/>
    </row>
    <row r="216" spans="1:9">
      <c r="A216" s="2"/>
      <c r="B216" s="11"/>
      <c r="C216" s="11"/>
      <c r="D216" s="11"/>
      <c r="E216" s="13"/>
      <c r="F216" s="14"/>
      <c r="G216" s="11"/>
      <c r="H216" s="192"/>
      <c r="I216" s="20"/>
    </row>
    <row r="217" spans="1:9" ht="25.5">
      <c r="A217" s="12" t="s">
        <v>243</v>
      </c>
      <c r="B217" s="8">
        <v>801957.40100000007</v>
      </c>
      <c r="C217" s="9">
        <v>3.1208647067251434</v>
      </c>
      <c r="D217" s="9">
        <v>100.00000000000001</v>
      </c>
      <c r="E217" s="8">
        <v>931110.61699999997</v>
      </c>
      <c r="F217" s="9">
        <v>3.2421868291028257</v>
      </c>
      <c r="G217" s="9">
        <v>100</v>
      </c>
      <c r="H217" s="195">
        <v>16.104747688462307</v>
      </c>
      <c r="I217" s="20"/>
    </row>
    <row r="218" spans="1:9">
      <c r="A218" s="2" t="s">
        <v>198</v>
      </c>
      <c r="B218" s="13">
        <v>24904.195</v>
      </c>
      <c r="C218" s="14">
        <v>9.6916149321628078E-2</v>
      </c>
      <c r="D218" s="14">
        <v>3.1054261696376559</v>
      </c>
      <c r="E218" s="13">
        <v>25826.901999999998</v>
      </c>
      <c r="F218" s="14">
        <v>8.9930927617088305E-2</v>
      </c>
      <c r="G218" s="14">
        <v>2.7737737631231414</v>
      </c>
      <c r="H218" s="192">
        <v>3.705026402178424</v>
      </c>
      <c r="I218" s="20"/>
    </row>
    <row r="219" spans="1:9">
      <c r="A219" s="2" t="s">
        <v>199</v>
      </c>
      <c r="B219" s="13">
        <v>48583.559000000001</v>
      </c>
      <c r="C219" s="14">
        <v>0.18906579628934517</v>
      </c>
      <c r="D219" s="14">
        <v>6.0581221570396107</v>
      </c>
      <c r="E219" s="13">
        <v>54047.711000000003</v>
      </c>
      <c r="F219" s="14">
        <v>0.18819759279724327</v>
      </c>
      <c r="G219" s="14">
        <v>5.8046498464532066</v>
      </c>
      <c r="H219" s="192">
        <v>11.24691585480595</v>
      </c>
      <c r="I219" s="20"/>
    </row>
    <row r="220" spans="1:9">
      <c r="A220" s="2" t="s">
        <v>200</v>
      </c>
      <c r="B220" s="13">
        <v>68189.815000000002</v>
      </c>
      <c r="C220" s="14">
        <v>0.26536470232240772</v>
      </c>
      <c r="D220" s="14">
        <v>8.5029223391380615</v>
      </c>
      <c r="E220" s="13">
        <v>74695.013999999996</v>
      </c>
      <c r="F220" s="14">
        <v>0.26009282481466017</v>
      </c>
      <c r="G220" s="14">
        <v>8.0221417988621209</v>
      </c>
      <c r="H220" s="192">
        <v>9.5398396373417285</v>
      </c>
      <c r="I220" s="20"/>
    </row>
    <row r="221" spans="1:9">
      <c r="A221" s="2" t="s">
        <v>201</v>
      </c>
      <c r="B221" s="13">
        <v>104802.306</v>
      </c>
      <c r="C221" s="14">
        <v>0.4078443787300477</v>
      </c>
      <c r="D221" s="14">
        <v>13.068313338004845</v>
      </c>
      <c r="E221" s="13">
        <v>118204.209</v>
      </c>
      <c r="F221" s="14">
        <v>0.41159462964679921</v>
      </c>
      <c r="G221" s="14">
        <v>12.694969517246951</v>
      </c>
      <c r="H221" s="192">
        <v>12.787794001402997</v>
      </c>
      <c r="I221" s="20"/>
    </row>
    <row r="222" spans="1:9">
      <c r="A222" s="2" t="s">
        <v>202</v>
      </c>
      <c r="B222" s="13">
        <v>45650.696000000004</v>
      </c>
      <c r="C222" s="14">
        <v>0.17765238628159835</v>
      </c>
      <c r="D222" s="14">
        <v>5.6924090909412275</v>
      </c>
      <c r="E222" s="13">
        <v>52518.500999999997</v>
      </c>
      <c r="F222" s="14">
        <v>0.1828727855934475</v>
      </c>
      <c r="G222" s="14">
        <v>5.6404147950984003</v>
      </c>
      <c r="H222" s="192">
        <v>15.044250365865164</v>
      </c>
      <c r="I222" s="20"/>
    </row>
    <row r="223" spans="1:9">
      <c r="A223" s="2" t="s">
        <v>203</v>
      </c>
      <c r="B223" s="13">
        <v>27173.026000000002</v>
      </c>
      <c r="C223" s="14">
        <v>0.10574543948666008</v>
      </c>
      <c r="D223" s="14">
        <v>3.388337830178588</v>
      </c>
      <c r="E223" s="13">
        <v>27525.331999999999</v>
      </c>
      <c r="F223" s="14">
        <v>9.5844969703618513E-2</v>
      </c>
      <c r="G223" s="14">
        <v>2.9561828098025007</v>
      </c>
      <c r="H223" s="192">
        <v>1.2965284028359392</v>
      </c>
      <c r="I223" s="20"/>
    </row>
    <row r="224" spans="1:9">
      <c r="A224" s="2" t="s">
        <v>204</v>
      </c>
      <c r="B224" s="13">
        <v>39065.021000000001</v>
      </c>
      <c r="C224" s="14">
        <v>0.15202384210726494</v>
      </c>
      <c r="D224" s="14">
        <v>4.8712089883188199</v>
      </c>
      <c r="E224" s="13">
        <v>49805.718999999997</v>
      </c>
      <c r="F224" s="14">
        <v>0.17342670484853506</v>
      </c>
      <c r="G224" s="14">
        <v>5.3490657383407321</v>
      </c>
      <c r="H224" s="192">
        <v>27.494412456606621</v>
      </c>
      <c r="I224" s="20"/>
    </row>
    <row r="225" spans="1:9">
      <c r="A225" s="2" t="s">
        <v>205</v>
      </c>
      <c r="B225" s="13">
        <v>53930.909</v>
      </c>
      <c r="C225" s="14">
        <v>0.20987532540984102</v>
      </c>
      <c r="D225" s="14">
        <v>6.7249094444107511</v>
      </c>
      <c r="E225" s="13">
        <v>54398.786999999997</v>
      </c>
      <c r="F225" s="14">
        <v>0.18942006192436106</v>
      </c>
      <c r="G225" s="14">
        <v>5.8423549261279666</v>
      </c>
      <c r="H225" s="192">
        <v>0.86755073978077579</v>
      </c>
      <c r="I225" s="20"/>
    </row>
    <row r="226" spans="1:9">
      <c r="A226" s="2" t="s">
        <v>206</v>
      </c>
      <c r="B226" s="13">
        <v>211834.18100000001</v>
      </c>
      <c r="C226" s="14">
        <v>0.82436525722757914</v>
      </c>
      <c r="D226" s="14">
        <v>26.414642565285085</v>
      </c>
      <c r="E226" s="13">
        <v>279241.42</v>
      </c>
      <c r="F226" s="14">
        <v>0.97233651677281907</v>
      </c>
      <c r="G226" s="14">
        <v>29.990144554435901</v>
      </c>
      <c r="H226" s="192">
        <v>31.820756537869578</v>
      </c>
      <c r="I226" s="20"/>
    </row>
    <row r="227" spans="1:9">
      <c r="A227" s="2" t="s">
        <v>207</v>
      </c>
      <c r="B227" s="13">
        <v>43860.591</v>
      </c>
      <c r="C227" s="14">
        <v>0.17068608668904403</v>
      </c>
      <c r="D227" s="14">
        <v>5.4691921223381783</v>
      </c>
      <c r="E227" s="13">
        <v>48637.658000000003</v>
      </c>
      <c r="F227" s="14">
        <v>0.16935944160328237</v>
      </c>
      <c r="G227" s="14">
        <v>5.2236175930104345</v>
      </c>
      <c r="H227" s="192">
        <v>10.891478867669612</v>
      </c>
      <c r="I227" s="20"/>
    </row>
    <row r="228" spans="1:9">
      <c r="A228" s="2" t="s">
        <v>208</v>
      </c>
      <c r="B228" s="13">
        <v>15641.93</v>
      </c>
      <c r="C228" s="14">
        <v>6.087149669196109E-2</v>
      </c>
      <c r="D228" s="14">
        <v>1.9504689376886239</v>
      </c>
      <c r="E228" s="13">
        <v>17855.667000000001</v>
      </c>
      <c r="F228" s="14">
        <v>6.2174576591951775E-2</v>
      </c>
      <c r="G228" s="14">
        <v>1.9176740844745415</v>
      </c>
      <c r="H228" s="192">
        <v>14.152582194141017</v>
      </c>
      <c r="I228" s="20"/>
    </row>
    <row r="229" spans="1:9">
      <c r="A229" s="2" t="s">
        <v>209</v>
      </c>
      <c r="B229" s="13">
        <v>42763.811000000002</v>
      </c>
      <c r="C229" s="14">
        <v>0.16641790238302753</v>
      </c>
      <c r="D229" s="14">
        <v>5.3324292470741845</v>
      </c>
      <c r="E229" s="13">
        <v>45119.923000000003</v>
      </c>
      <c r="F229" s="14">
        <v>0.15711046293518277</v>
      </c>
      <c r="G229" s="14">
        <v>4.8458176908533739</v>
      </c>
      <c r="H229" s="192">
        <v>5.5095931464106407</v>
      </c>
      <c r="I229" s="20"/>
    </row>
    <row r="230" spans="1:9">
      <c r="A230" s="2" t="s">
        <v>210</v>
      </c>
      <c r="B230" s="13">
        <v>21235.047999999999</v>
      </c>
      <c r="C230" s="14">
        <v>8.2637446535410594E-2</v>
      </c>
      <c r="D230" s="14">
        <v>2.6479022418798026</v>
      </c>
      <c r="E230" s="13">
        <v>23567.550999999999</v>
      </c>
      <c r="F230" s="14">
        <v>8.2063722667667885E-2</v>
      </c>
      <c r="G230" s="14">
        <v>2.5311225723033508</v>
      </c>
      <c r="H230" s="192">
        <v>10.984213456922731</v>
      </c>
      <c r="I230" s="20"/>
    </row>
    <row r="231" spans="1:9">
      <c r="A231" s="2" t="s">
        <v>211</v>
      </c>
      <c r="B231" s="13">
        <v>22110.691999999999</v>
      </c>
      <c r="C231" s="14">
        <v>8.6045067004837036E-2</v>
      </c>
      <c r="D231" s="14">
        <v>2.7570905851643857</v>
      </c>
      <c r="E231" s="13">
        <v>24999.918000000001</v>
      </c>
      <c r="F231" s="14">
        <v>8.7051316340269663E-2</v>
      </c>
      <c r="G231" s="14">
        <v>2.6849568186161066</v>
      </c>
      <c r="H231" s="192">
        <v>13.067098940186961</v>
      </c>
      <c r="I231" s="20"/>
    </row>
    <row r="232" spans="1:9">
      <c r="A232" s="2" t="s">
        <v>212</v>
      </c>
      <c r="B232" s="13">
        <v>32211.620999999999</v>
      </c>
      <c r="C232" s="14">
        <v>0.12535343024449055</v>
      </c>
      <c r="D232" s="14">
        <v>4.0166249429001777</v>
      </c>
      <c r="E232" s="13">
        <v>34666.305</v>
      </c>
      <c r="F232" s="14">
        <v>0.12071029524589928</v>
      </c>
      <c r="G232" s="14">
        <v>3.7231134912512767</v>
      </c>
      <c r="H232" s="192">
        <v>7.6204919957303607</v>
      </c>
      <c r="I232" s="20"/>
    </row>
    <row r="233" spans="1:9">
      <c r="A233" s="2"/>
      <c r="B233" s="11"/>
      <c r="C233" s="11"/>
      <c r="D233" s="11"/>
      <c r="E233" s="13"/>
      <c r="F233" s="14"/>
      <c r="G233" s="11"/>
      <c r="H233" s="192"/>
      <c r="I233" s="20"/>
    </row>
    <row r="234" spans="1:9" ht="25.5">
      <c r="A234" s="12" t="s">
        <v>244</v>
      </c>
      <c r="B234" s="8">
        <v>312557.06</v>
      </c>
      <c r="C234" s="9">
        <v>1.2163343042603489</v>
      </c>
      <c r="D234" s="9">
        <v>99.999999999999986</v>
      </c>
      <c r="E234" s="8">
        <v>353407.69900000008</v>
      </c>
      <c r="F234" s="9">
        <v>1.2305882524389002</v>
      </c>
      <c r="G234" s="9">
        <v>99.999999999999972</v>
      </c>
      <c r="H234" s="195">
        <v>13.069818035785241</v>
      </c>
      <c r="I234" s="20"/>
    </row>
    <row r="235" spans="1:9">
      <c r="A235" s="2" t="s">
        <v>214</v>
      </c>
      <c r="B235" s="13">
        <v>26528.595000000001</v>
      </c>
      <c r="C235" s="14">
        <v>0.10323759809594311</v>
      </c>
      <c r="D235" s="14">
        <v>8.4876006320253978</v>
      </c>
      <c r="E235" s="13">
        <v>30302.338</v>
      </c>
      <c r="F235" s="14">
        <v>0.10551468253166968</v>
      </c>
      <c r="G235" s="14">
        <v>8.5743287669576187</v>
      </c>
      <c r="H235" s="192">
        <v>14.225189837607299</v>
      </c>
      <c r="I235" s="20"/>
    </row>
    <row r="236" spans="1:9">
      <c r="A236" s="2" t="s">
        <v>215</v>
      </c>
      <c r="B236" s="13">
        <v>13275.393</v>
      </c>
      <c r="C236" s="14">
        <v>5.1661977843142345E-2</v>
      </c>
      <c r="D236" s="14">
        <v>4.2473502278272006</v>
      </c>
      <c r="E236" s="13">
        <v>14881.46</v>
      </c>
      <c r="F236" s="14">
        <v>5.1818197246289735E-2</v>
      </c>
      <c r="G236" s="14">
        <v>4.2108477099136419</v>
      </c>
      <c r="H236" s="192">
        <v>12.098074987309214</v>
      </c>
      <c r="I236" s="20"/>
    </row>
    <row r="237" spans="1:9">
      <c r="A237" s="2" t="s">
        <v>216</v>
      </c>
      <c r="B237" s="13">
        <v>30200.991000000002</v>
      </c>
      <c r="C237" s="14">
        <v>0.11752894455802108</v>
      </c>
      <c r="D237" s="14">
        <v>9.6625528151563742</v>
      </c>
      <c r="E237" s="13">
        <v>32832.834000000003</v>
      </c>
      <c r="F237" s="14">
        <v>0.11432603174464659</v>
      </c>
      <c r="G237" s="14">
        <v>9.2903561786864159</v>
      </c>
      <c r="H237" s="192">
        <v>8.7144259603931573</v>
      </c>
      <c r="I237" s="20"/>
    </row>
    <row r="238" spans="1:9">
      <c r="A238" s="2" t="s">
        <v>217</v>
      </c>
      <c r="B238" s="13">
        <v>16943.603999999999</v>
      </c>
      <c r="C238" s="14">
        <v>6.5937038129942963E-2</v>
      </c>
      <c r="D238" s="14">
        <v>5.4209634554407442</v>
      </c>
      <c r="E238" s="13">
        <v>19203.710999999999</v>
      </c>
      <c r="F238" s="14">
        <v>6.6868552175575788E-2</v>
      </c>
      <c r="G238" s="14">
        <v>5.4338688869367262</v>
      </c>
      <c r="H238" s="192">
        <v>13.338998007743808</v>
      </c>
      <c r="I238" s="20"/>
    </row>
    <row r="239" spans="1:9">
      <c r="A239" s="2" t="s">
        <v>218</v>
      </c>
      <c r="B239" s="13">
        <v>46440.464</v>
      </c>
      <c r="C239" s="14">
        <v>0.18072581521264564</v>
      </c>
      <c r="D239" s="14">
        <v>14.858235485066309</v>
      </c>
      <c r="E239" s="13">
        <v>52906.154999999999</v>
      </c>
      <c r="F239" s="14">
        <v>0.1842226216602926</v>
      </c>
      <c r="G239" s="14">
        <v>14.970289314495094</v>
      </c>
      <c r="H239" s="192">
        <v>13.92253746646459</v>
      </c>
      <c r="I239" s="20"/>
    </row>
    <row r="240" spans="1:9">
      <c r="A240" s="2" t="s">
        <v>219</v>
      </c>
      <c r="B240" s="13">
        <v>139494.22899999999</v>
      </c>
      <c r="C240" s="14">
        <v>0.5428500510564338</v>
      </c>
      <c r="D240" s="14">
        <v>44.630004198273426</v>
      </c>
      <c r="E240" s="13">
        <v>158469.951</v>
      </c>
      <c r="F240" s="14">
        <v>0.55180252330939772</v>
      </c>
      <c r="G240" s="14">
        <v>44.84054859257607</v>
      </c>
      <c r="H240" s="192">
        <v>13.603230854804771</v>
      </c>
      <c r="I240" s="20"/>
    </row>
    <row r="241" spans="1:9">
      <c r="A241" s="2" t="s">
        <v>220</v>
      </c>
      <c r="B241" s="13">
        <v>16905.651999999998</v>
      </c>
      <c r="C241" s="14">
        <v>6.5789345674954786E-2</v>
      </c>
      <c r="D241" s="14">
        <v>5.4088210325500246</v>
      </c>
      <c r="E241" s="13">
        <v>19060.671999999999</v>
      </c>
      <c r="F241" s="14">
        <v>6.6370481212383176E-2</v>
      </c>
      <c r="G241" s="14">
        <v>5.3933946696503616</v>
      </c>
      <c r="H241" s="192">
        <v>12.747334441759484</v>
      </c>
      <c r="I241" s="20"/>
    </row>
    <row r="242" spans="1:9">
      <c r="A242" s="2" t="s">
        <v>245</v>
      </c>
      <c r="B242" s="13">
        <v>11372.994000000001</v>
      </c>
      <c r="C242" s="14">
        <v>4.4258679501103342E-2</v>
      </c>
      <c r="D242" s="14">
        <v>3.6386936836429165</v>
      </c>
      <c r="E242" s="13">
        <v>12841.704</v>
      </c>
      <c r="F242" s="14">
        <v>4.4715636157370849E-2</v>
      </c>
      <c r="G242" s="14">
        <v>3.6336797518381161</v>
      </c>
      <c r="H242" s="192">
        <v>12.914013671334024</v>
      </c>
      <c r="I242" s="20"/>
    </row>
    <row r="243" spans="1:9">
      <c r="A243" s="2" t="s">
        <v>221</v>
      </c>
      <c r="B243" s="13">
        <v>11395.138000000001</v>
      </c>
      <c r="C243" s="14">
        <v>4.4344854188162211E-2</v>
      </c>
      <c r="D243" s="14">
        <v>3.645778470017603</v>
      </c>
      <c r="E243" s="13">
        <v>12908.874</v>
      </c>
      <c r="F243" s="14">
        <v>4.4949526401273879E-2</v>
      </c>
      <c r="G243" s="14">
        <v>3.652686128945934</v>
      </c>
      <c r="H243" s="192">
        <v>13.284051496348702</v>
      </c>
      <c r="I243" s="20"/>
    </row>
    <row r="244" spans="1:9">
      <c r="A244" s="4"/>
      <c r="B244" s="11"/>
      <c r="C244" s="11"/>
      <c r="D244" s="11"/>
      <c r="E244" s="13"/>
      <c r="F244" s="14"/>
      <c r="G244" s="11"/>
      <c r="H244" s="192" t="e">
        <v>#DIV/0!</v>
      </c>
      <c r="I244" s="20"/>
    </row>
    <row r="245" spans="1:9" ht="38.25">
      <c r="A245" s="12" t="s">
        <v>222</v>
      </c>
      <c r="B245" s="8">
        <v>728722.56400000001</v>
      </c>
      <c r="C245" s="9">
        <v>2.8358670025938877</v>
      </c>
      <c r="D245" s="9">
        <v>100</v>
      </c>
      <c r="E245" s="8">
        <v>849705.60100000002</v>
      </c>
      <c r="F245" s="9">
        <v>2.9587293473822576</v>
      </c>
      <c r="G245" s="9">
        <v>99.999999999999986</v>
      </c>
      <c r="H245" s="195">
        <v>16.602070935736801</v>
      </c>
      <c r="I245" s="20"/>
    </row>
    <row r="246" spans="1:9">
      <c r="A246" s="1" t="s">
        <v>223</v>
      </c>
      <c r="B246" s="13">
        <v>31197.626</v>
      </c>
      <c r="C246" s="14">
        <v>0.12140740866734727</v>
      </c>
      <c r="D246" s="14">
        <v>4.2811390152041451</v>
      </c>
      <c r="E246" s="13">
        <v>36386.186000000002</v>
      </c>
      <c r="F246" s="14">
        <v>0.12669903108889763</v>
      </c>
      <c r="G246" s="14">
        <v>4.2822109160134865</v>
      </c>
      <c r="H246" s="192">
        <v>16.631265468725086</v>
      </c>
      <c r="I246" s="20"/>
    </row>
    <row r="247" spans="1:9">
      <c r="A247" s="1" t="s">
        <v>224</v>
      </c>
      <c r="B247" s="13">
        <v>20879.851999999999</v>
      </c>
      <c r="C247" s="14">
        <v>8.1255180271656832E-2</v>
      </c>
      <c r="D247" s="14">
        <v>2.8652676658438145</v>
      </c>
      <c r="E247" s="13">
        <v>22519.710999999999</v>
      </c>
      <c r="F247" s="14">
        <v>7.8415076647549417E-2</v>
      </c>
      <c r="G247" s="14">
        <v>2.6502956992983266</v>
      </c>
      <c r="H247" s="192">
        <v>7.853786511513583</v>
      </c>
      <c r="I247" s="20"/>
    </row>
    <row r="248" spans="1:9">
      <c r="A248" s="1" t="s">
        <v>225</v>
      </c>
      <c r="B248" s="13">
        <v>32847.169000000002</v>
      </c>
      <c r="C248" s="14">
        <v>0.12782670291478015</v>
      </c>
      <c r="D248" s="14">
        <v>4.5074999214653113</v>
      </c>
      <c r="E248" s="13">
        <v>40357.053999999996</v>
      </c>
      <c r="F248" s="14">
        <v>0.14052584789739489</v>
      </c>
      <c r="G248" s="14">
        <v>4.749533715266165</v>
      </c>
      <c r="H248" s="192">
        <v>22.863111886445964</v>
      </c>
      <c r="I248" s="20"/>
    </row>
    <row r="249" spans="1:9">
      <c r="A249" s="1" t="s">
        <v>226</v>
      </c>
      <c r="B249" s="13">
        <v>23686.396000000001</v>
      </c>
      <c r="C249" s="14">
        <v>9.2177012412054046E-2</v>
      </c>
      <c r="D249" s="14">
        <v>3.2503996953221828</v>
      </c>
      <c r="E249" s="13">
        <v>31034.172999999999</v>
      </c>
      <c r="F249" s="14">
        <v>0.10806297889383699</v>
      </c>
      <c r="G249" s="14">
        <v>3.6523441723199843</v>
      </c>
      <c r="H249" s="192">
        <v>31.02108484549526</v>
      </c>
      <c r="I249" s="20"/>
    </row>
    <row r="250" spans="1:9">
      <c r="A250" s="1" t="s">
        <v>227</v>
      </c>
      <c r="B250" s="13">
        <v>91949.034</v>
      </c>
      <c r="C250" s="14">
        <v>0.35782510975052428</v>
      </c>
      <c r="D250" s="14">
        <v>12.617838192807765</v>
      </c>
      <c r="E250" s="13">
        <v>104540.351</v>
      </c>
      <c r="F250" s="14">
        <v>0.36401620058209089</v>
      </c>
      <c r="G250" s="14">
        <v>12.303126032942318</v>
      </c>
      <c r="H250" s="192">
        <v>13.693800198053196</v>
      </c>
      <c r="I250" s="20"/>
    </row>
    <row r="251" spans="1:9">
      <c r="A251" s="1" t="s">
        <v>228</v>
      </c>
      <c r="B251" s="13">
        <v>51885.627</v>
      </c>
      <c r="C251" s="14">
        <v>0.20191598941376332</v>
      </c>
      <c r="D251" s="14">
        <v>7.1200796521514054</v>
      </c>
      <c r="E251" s="13">
        <v>58463.692000000003</v>
      </c>
      <c r="F251" s="14">
        <v>0.20357432159225855</v>
      </c>
      <c r="G251" s="14">
        <v>6.8804644727768487</v>
      </c>
      <c r="H251" s="192">
        <v>12.678010039273492</v>
      </c>
      <c r="I251" s="20"/>
    </row>
    <row r="252" spans="1:9">
      <c r="A252" s="1" t="s">
        <v>229</v>
      </c>
      <c r="B252" s="13">
        <v>33162.040999999997</v>
      </c>
      <c r="C252" s="14">
        <v>0.12905204594510894</v>
      </c>
      <c r="D252" s="14">
        <v>4.55070868369598</v>
      </c>
      <c r="E252" s="13">
        <v>35610.025000000001</v>
      </c>
      <c r="F252" s="14">
        <v>0.12399638875455156</v>
      </c>
      <c r="G252" s="14">
        <v>4.1908662197932243</v>
      </c>
      <c r="H252" s="192">
        <v>7.3818858133611442</v>
      </c>
      <c r="I252" s="20"/>
    </row>
    <row r="253" spans="1:9">
      <c r="A253" s="1" t="s">
        <v>230</v>
      </c>
      <c r="B253" s="13">
        <v>223962.641</v>
      </c>
      <c r="C253" s="14">
        <v>0.87156387739584362</v>
      </c>
      <c r="D253" s="14">
        <v>30.733594932295798</v>
      </c>
      <c r="E253" s="13">
        <v>271837.97899999999</v>
      </c>
      <c r="F253" s="14">
        <v>0.94655726083695879</v>
      </c>
      <c r="G253" s="14">
        <v>31.992019198188149</v>
      </c>
      <c r="H253" s="192">
        <v>21.376483946713233</v>
      </c>
      <c r="I253" s="20"/>
    </row>
    <row r="254" spans="1:9">
      <c r="A254" s="1" t="s">
        <v>231</v>
      </c>
      <c r="B254" s="13">
        <v>28317.824000000001</v>
      </c>
      <c r="C254" s="14">
        <v>0.11020048868263294</v>
      </c>
      <c r="D254" s="14">
        <v>3.8859540515064932</v>
      </c>
      <c r="E254" s="13">
        <v>33224.394999999997</v>
      </c>
      <c r="F254" s="14">
        <v>0.11568947223583187</v>
      </c>
      <c r="G254" s="14">
        <v>3.9101066252710268</v>
      </c>
      <c r="H254" s="192">
        <v>17.326793894898131</v>
      </c>
      <c r="I254" s="20"/>
    </row>
    <row r="255" spans="1:9">
      <c r="A255" s="1" t="s">
        <v>232</v>
      </c>
      <c r="B255" s="13">
        <v>48465.951999999997</v>
      </c>
      <c r="C255" s="14">
        <v>0.18860812168579869</v>
      </c>
      <c r="D255" s="14">
        <v>6.6508098409863425</v>
      </c>
      <c r="E255" s="13">
        <v>56635.216</v>
      </c>
      <c r="F255" s="14">
        <v>0.19720745100105935</v>
      </c>
      <c r="G255" s="14">
        <v>6.6652751180346765</v>
      </c>
      <c r="H255" s="192">
        <v>16.855676331293367</v>
      </c>
      <c r="I255" s="20"/>
    </row>
    <row r="256" spans="1:9">
      <c r="A256" s="1" t="s">
        <v>233</v>
      </c>
      <c r="B256" s="16">
        <v>20649.036</v>
      </c>
      <c r="C256" s="17">
        <v>8.0356946141952143E-2</v>
      </c>
      <c r="D256" s="14">
        <v>2.8335936088840525</v>
      </c>
      <c r="E256" s="13">
        <v>23410.665000000001</v>
      </c>
      <c r="F256" s="14">
        <v>8.1517435563231808E-2</v>
      </c>
      <c r="G256" s="14">
        <v>2.7551501334636961</v>
      </c>
      <c r="H256" s="192">
        <v>13.374130395239758</v>
      </c>
      <c r="I256" s="20"/>
    </row>
    <row r="257" spans="1:9">
      <c r="A257" s="5" t="s">
        <v>234</v>
      </c>
      <c r="B257" s="18">
        <v>121719.36599999999</v>
      </c>
      <c r="C257" s="19">
        <v>0.47367811931242509</v>
      </c>
      <c r="D257" s="19">
        <v>16.703114739836707</v>
      </c>
      <c r="E257" s="18">
        <v>135686.15400000001</v>
      </c>
      <c r="F257" s="19">
        <v>0.47246788228859576</v>
      </c>
      <c r="G257" s="19">
        <v>15.968607696632095</v>
      </c>
      <c r="H257" s="194">
        <v>11.474581620807989</v>
      </c>
      <c r="I257" s="20"/>
    </row>
    <row r="258" spans="1:9">
      <c r="A258" s="7" t="s">
        <v>398</v>
      </c>
      <c r="B258" s="6"/>
      <c r="C258" s="6"/>
      <c r="D258" s="6"/>
      <c r="E258" s="6"/>
      <c r="F258" s="6"/>
      <c r="G258" s="20"/>
      <c r="H258" s="6"/>
      <c r="I258" s="20"/>
    </row>
  </sheetData>
  <mergeCells count="9">
    <mergeCell ref="A2:H2"/>
    <mergeCell ref="G4:G5"/>
    <mergeCell ref="H4:H5"/>
    <mergeCell ref="A4:A5"/>
    <mergeCell ref="B4:B5"/>
    <mergeCell ref="C4:C5"/>
    <mergeCell ref="E4:E5"/>
    <mergeCell ref="F4:F5"/>
    <mergeCell ref="D4:D5"/>
  </mergeCells>
  <printOptions horizontalCentered="1"/>
  <pageMargins left="0.78740157480314965" right="0.70866141732283472" top="0.78740157480314965" bottom="0.78740157480314965" header="0.31496062992125984" footer="0.31496062992125984"/>
  <pageSetup paperSize="9" scale="95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workbookViewId="0">
      <pane ySplit="5" topLeftCell="A6" activePane="bottomLeft" state="frozen"/>
      <selection pane="bottomLeft" sqref="A1:F1048576"/>
    </sheetView>
  </sheetViews>
  <sheetFormatPr defaultRowHeight="15"/>
  <cols>
    <col min="1" max="1" width="28.5703125" customWidth="1"/>
    <col min="2" max="2" width="11.28515625" customWidth="1"/>
    <col min="3" max="3" width="11.140625" customWidth="1"/>
    <col min="4" max="4" width="10.85546875" style="32" customWidth="1"/>
    <col min="5" max="5" width="11.140625" customWidth="1"/>
    <col min="6" max="6" width="8.7109375" customWidth="1"/>
  </cols>
  <sheetData>
    <row r="1" spans="1:10" ht="9.75" customHeight="1"/>
    <row r="2" spans="1:10" ht="31.5" customHeight="1">
      <c r="A2" s="300" t="s">
        <v>403</v>
      </c>
      <c r="B2" s="300"/>
      <c r="C2" s="300"/>
      <c r="D2" s="300"/>
      <c r="E2" s="300"/>
      <c r="F2" s="300"/>
    </row>
    <row r="3" spans="1:10" ht="5.25" customHeight="1"/>
    <row r="4" spans="1:10" ht="15" customHeight="1">
      <c r="A4" s="292" t="s">
        <v>0</v>
      </c>
      <c r="B4" s="303" t="s">
        <v>379</v>
      </c>
      <c r="C4" s="305" t="s">
        <v>280</v>
      </c>
      <c r="D4" s="303" t="s">
        <v>385</v>
      </c>
      <c r="E4" s="305" t="s">
        <v>280</v>
      </c>
      <c r="F4" s="301" t="s">
        <v>383</v>
      </c>
    </row>
    <row r="5" spans="1:10" ht="61.5" customHeight="1">
      <c r="A5" s="293"/>
      <c r="B5" s="304"/>
      <c r="C5" s="306"/>
      <c r="D5" s="304"/>
      <c r="E5" s="306"/>
      <c r="F5" s="302"/>
    </row>
    <row r="6" spans="1:10" ht="17.25" customHeight="1">
      <c r="A6" s="29" t="s">
        <v>235</v>
      </c>
      <c r="B6" s="8">
        <v>6865.975483106964</v>
      </c>
      <c r="C6" s="9">
        <v>100</v>
      </c>
      <c r="D6" s="196">
        <v>7617.7118497975553</v>
      </c>
      <c r="E6" s="199">
        <v>100</v>
      </c>
      <c r="F6" s="199">
        <v>10.948719064613076</v>
      </c>
      <c r="H6" s="166"/>
    </row>
    <row r="7" spans="1:10">
      <c r="A7" s="10"/>
      <c r="B7" s="11"/>
      <c r="C7" s="11"/>
      <c r="D7" s="20"/>
      <c r="E7" s="11"/>
      <c r="F7" s="6"/>
      <c r="H7" s="166"/>
    </row>
    <row r="8" spans="1:10" ht="25.5">
      <c r="A8" s="12" t="s">
        <v>1</v>
      </c>
      <c r="B8" s="8" t="s">
        <v>251</v>
      </c>
      <c r="C8" s="8" t="s">
        <v>251</v>
      </c>
      <c r="D8" s="8" t="s">
        <v>251</v>
      </c>
      <c r="E8" s="8" t="s">
        <v>251</v>
      </c>
      <c r="F8" s="8" t="s">
        <v>251</v>
      </c>
      <c r="H8" s="45"/>
    </row>
    <row r="9" spans="1:10">
      <c r="A9" s="1" t="s">
        <v>2</v>
      </c>
      <c r="B9" s="13">
        <v>10255.68</v>
      </c>
      <c r="C9" s="30">
        <v>149.36959832194364</v>
      </c>
      <c r="D9" s="13">
        <v>12351.61</v>
      </c>
      <c r="E9" s="197">
        <v>162.14330816842659</v>
      </c>
      <c r="F9" s="192">
        <v>20.436772598208996</v>
      </c>
    </row>
    <row r="10" spans="1:10">
      <c r="A10" s="1" t="s">
        <v>3</v>
      </c>
      <c r="B10" s="13">
        <v>5607.79</v>
      </c>
      <c r="C10" s="30">
        <v>81.675065892638244</v>
      </c>
      <c r="D10" s="13">
        <v>6287.89</v>
      </c>
      <c r="E10" s="197">
        <v>82.54302767000965</v>
      </c>
      <c r="F10" s="192">
        <v>12.127772259660219</v>
      </c>
    </row>
    <row r="11" spans="1:10">
      <c r="A11" s="1" t="s">
        <v>4</v>
      </c>
      <c r="B11" s="13">
        <v>14368.31</v>
      </c>
      <c r="C11" s="30">
        <v>209.26829749613538</v>
      </c>
      <c r="D11" s="13">
        <v>14258.02</v>
      </c>
      <c r="E11" s="197">
        <v>187.16932697288772</v>
      </c>
      <c r="F11" s="193">
        <v>-0.76759201325694582</v>
      </c>
    </row>
    <row r="12" spans="1:10">
      <c r="A12" s="1" t="s">
        <v>5</v>
      </c>
      <c r="B12" s="13">
        <v>42775.42</v>
      </c>
      <c r="C12" s="30">
        <v>623.00572009388293</v>
      </c>
      <c r="D12" s="13">
        <v>44978.85</v>
      </c>
      <c r="E12" s="197">
        <v>590.45092393715754</v>
      </c>
      <c r="F12" s="192">
        <v>5.1511592405171003</v>
      </c>
    </row>
    <row r="13" spans="1:10">
      <c r="A13" s="1" t="s">
        <v>6</v>
      </c>
      <c r="B13" s="13">
        <v>11575.02</v>
      </c>
      <c r="C13" s="30">
        <v>168.58522184472059</v>
      </c>
      <c r="D13" s="13">
        <v>12869.59</v>
      </c>
      <c r="E13" s="197">
        <v>168.94298778631298</v>
      </c>
      <c r="F13" s="192">
        <v>11.184170740093746</v>
      </c>
      <c r="J13" s="200"/>
    </row>
    <row r="14" spans="1:10">
      <c r="A14" s="1" t="s">
        <v>7</v>
      </c>
      <c r="B14" s="13">
        <v>3741.99</v>
      </c>
      <c r="C14" s="30">
        <v>54.500485899007167</v>
      </c>
      <c r="D14" s="13">
        <v>4504.38</v>
      </c>
      <c r="E14" s="197">
        <v>59.130354216794203</v>
      </c>
      <c r="F14" s="192">
        <v>20.373918690322547</v>
      </c>
      <c r="J14" s="200"/>
    </row>
    <row r="15" spans="1:10">
      <c r="A15" s="1" t="s">
        <v>8</v>
      </c>
      <c r="B15" s="13">
        <v>11053.84</v>
      </c>
      <c r="C15" s="30">
        <v>160.99445777510931</v>
      </c>
      <c r="D15" s="13">
        <v>12301.19</v>
      </c>
      <c r="E15" s="197">
        <v>161.48142962807015</v>
      </c>
      <c r="F15" s="192">
        <v>11.284313867398122</v>
      </c>
    </row>
    <row r="16" spans="1:10">
      <c r="A16" s="1" t="s">
        <v>9</v>
      </c>
      <c r="B16" s="13">
        <v>5317.63</v>
      </c>
      <c r="C16" s="30">
        <v>77.44900943913197</v>
      </c>
      <c r="D16" s="13">
        <v>6007.86</v>
      </c>
      <c r="E16" s="197">
        <v>78.866989438037905</v>
      </c>
      <c r="F16" s="192">
        <v>12.980030577531721</v>
      </c>
    </row>
    <row r="17" spans="1:6">
      <c r="A17" s="1" t="s">
        <v>10</v>
      </c>
      <c r="B17" s="13">
        <v>3714.93</v>
      </c>
      <c r="C17" s="30">
        <v>54.10636855811979</v>
      </c>
      <c r="D17" s="13">
        <v>4179.1499999999996</v>
      </c>
      <c r="E17" s="197">
        <v>54.860961958164154</v>
      </c>
      <c r="F17" s="192">
        <v>12.496063182886342</v>
      </c>
    </row>
    <row r="18" spans="1:6">
      <c r="A18" s="1" t="s">
        <v>11</v>
      </c>
      <c r="B18" s="13">
        <v>4995.42</v>
      </c>
      <c r="C18" s="30">
        <v>72.756158426296807</v>
      </c>
      <c r="D18" s="13">
        <v>5234.3</v>
      </c>
      <c r="E18" s="197">
        <v>68.712234109237201</v>
      </c>
      <c r="F18" s="193">
        <v>4.7819802939492506</v>
      </c>
    </row>
    <row r="19" spans="1:6">
      <c r="A19" s="1" t="s">
        <v>12</v>
      </c>
      <c r="B19" s="13">
        <v>4448.95</v>
      </c>
      <c r="C19" s="30">
        <v>64.797056309714335</v>
      </c>
      <c r="D19" s="13">
        <v>4696.24</v>
      </c>
      <c r="E19" s="197">
        <v>61.648958277738018</v>
      </c>
      <c r="F19" s="192">
        <v>5.5583901819530546</v>
      </c>
    </row>
    <row r="20" spans="1:6">
      <c r="A20" s="1" t="s">
        <v>13</v>
      </c>
      <c r="B20" s="13">
        <v>7781.67</v>
      </c>
      <c r="C20" s="30">
        <v>113.33669948496043</v>
      </c>
      <c r="D20" s="13">
        <v>8981.18</v>
      </c>
      <c r="E20" s="197">
        <v>117.89865745891504</v>
      </c>
      <c r="F20" s="192">
        <v>15.414557543560715</v>
      </c>
    </row>
    <row r="21" spans="1:6">
      <c r="A21" s="1" t="s">
        <v>14</v>
      </c>
      <c r="B21" s="13">
        <v>4498.57</v>
      </c>
      <c r="C21" s="30">
        <v>65.519750413736176</v>
      </c>
      <c r="D21" s="13">
        <v>5095.2299999999996</v>
      </c>
      <c r="E21" s="197">
        <v>66.886620293144958</v>
      </c>
      <c r="F21" s="192">
        <v>13.263325901341982</v>
      </c>
    </row>
    <row r="22" spans="1:6">
      <c r="A22" s="1" t="s">
        <v>15</v>
      </c>
      <c r="B22" s="13">
        <v>4096.33</v>
      </c>
      <c r="C22" s="30">
        <v>59.66129663699796</v>
      </c>
      <c r="D22" s="13">
        <v>4386.1499999999996</v>
      </c>
      <c r="E22" s="197">
        <v>57.578313363435555</v>
      </c>
      <c r="F22" s="192">
        <v>7.0751135772752605</v>
      </c>
    </row>
    <row r="23" spans="1:6">
      <c r="A23" s="1"/>
      <c r="B23" s="11"/>
      <c r="C23" s="30"/>
      <c r="D23" s="13"/>
      <c r="E23" s="197"/>
      <c r="F23" s="192"/>
    </row>
    <row r="24" spans="1:6" ht="25.5">
      <c r="A24" s="12" t="s">
        <v>236</v>
      </c>
      <c r="B24" s="8" t="s">
        <v>251</v>
      </c>
      <c r="C24" s="8" t="s">
        <v>251</v>
      </c>
      <c r="D24" s="8" t="s">
        <v>251</v>
      </c>
      <c r="E24" s="8" t="s">
        <v>251</v>
      </c>
      <c r="F24" s="192" t="s">
        <v>251</v>
      </c>
    </row>
    <row r="25" spans="1:6">
      <c r="A25" s="1" t="s">
        <v>17</v>
      </c>
      <c r="B25" s="13">
        <v>3274.17</v>
      </c>
      <c r="C25" s="30">
        <v>47.68688743581685</v>
      </c>
      <c r="D25" s="13">
        <v>3632.25</v>
      </c>
      <c r="E25" s="197">
        <v>47.681640781628268</v>
      </c>
      <c r="F25" s="193">
        <v>10.936512154225353</v>
      </c>
    </row>
    <row r="26" spans="1:6">
      <c r="A26" s="1" t="s">
        <v>18</v>
      </c>
      <c r="B26" s="13">
        <v>5307.36</v>
      </c>
      <c r="C26" s="30">
        <v>77.299431276127052</v>
      </c>
      <c r="D26" s="13">
        <v>5618.25</v>
      </c>
      <c r="E26" s="197">
        <v>73.752461510464045</v>
      </c>
      <c r="F26" s="192">
        <v>5.8577145699556965</v>
      </c>
    </row>
    <row r="27" spans="1:6">
      <c r="A27" s="1" t="s">
        <v>19</v>
      </c>
      <c r="B27" s="13">
        <v>3841.74</v>
      </c>
      <c r="C27" s="30">
        <v>55.953302039196195</v>
      </c>
      <c r="D27" s="13">
        <v>3922.83</v>
      </c>
      <c r="E27" s="197">
        <v>51.496172044158527</v>
      </c>
      <c r="F27" s="192">
        <v>2.1107623108279183</v>
      </c>
    </row>
    <row r="28" spans="1:6">
      <c r="A28" s="1" t="s">
        <v>20</v>
      </c>
      <c r="B28" s="13">
        <v>3677.71</v>
      </c>
      <c r="C28" s="30">
        <v>53.564275157239237</v>
      </c>
      <c r="D28" s="13">
        <v>4155.41</v>
      </c>
      <c r="E28" s="197">
        <v>54.549319821153809</v>
      </c>
      <c r="F28" s="192">
        <v>12.989061127712631</v>
      </c>
    </row>
    <row r="29" spans="1:6">
      <c r="A29" s="1" t="s">
        <v>21</v>
      </c>
      <c r="B29" s="13">
        <v>4067.67</v>
      </c>
      <c r="C29" s="30">
        <v>59.243875979576231</v>
      </c>
      <c r="D29" s="13">
        <v>4480.28</v>
      </c>
      <c r="E29" s="197">
        <v>58.813986251252935</v>
      </c>
      <c r="F29" s="192">
        <v>10.143644887613789</v>
      </c>
    </row>
    <row r="30" spans="1:6">
      <c r="A30" s="1" t="s">
        <v>22</v>
      </c>
      <c r="B30" s="13">
        <v>4330.07</v>
      </c>
      <c r="C30" s="30">
        <v>63.065619891211341</v>
      </c>
      <c r="D30" s="13">
        <v>4620.43</v>
      </c>
      <c r="E30" s="197">
        <v>60.653777552937903</v>
      </c>
      <c r="F30" s="192">
        <v>6.7056652663813887</v>
      </c>
    </row>
    <row r="31" spans="1:6">
      <c r="A31" s="1" t="s">
        <v>23</v>
      </c>
      <c r="B31" s="13">
        <v>3414.52</v>
      </c>
      <c r="C31" s="30">
        <v>49.731025233065282</v>
      </c>
      <c r="D31" s="13">
        <v>3457.62</v>
      </c>
      <c r="E31" s="197">
        <v>45.389220125094234</v>
      </c>
      <c r="F31" s="192">
        <v>1.2622564811452186</v>
      </c>
    </row>
    <row r="32" spans="1:6">
      <c r="A32" s="1" t="s">
        <v>24</v>
      </c>
      <c r="B32" s="13">
        <v>3916.55</v>
      </c>
      <c r="C32" s="30">
        <v>57.042877732905893</v>
      </c>
      <c r="D32" s="13">
        <v>4064.06</v>
      </c>
      <c r="E32" s="197">
        <v>53.350140831436207</v>
      </c>
      <c r="F32" s="193">
        <v>3.7663249543603339</v>
      </c>
    </row>
    <row r="33" spans="1:6">
      <c r="A33" s="1" t="s">
        <v>269</v>
      </c>
      <c r="B33" s="13">
        <v>3280.95</v>
      </c>
      <c r="C33" s="30">
        <v>47.785635239631198</v>
      </c>
      <c r="D33" s="13">
        <v>3533.67</v>
      </c>
      <c r="E33" s="197">
        <v>46.387551402248292</v>
      </c>
      <c r="F33" s="192">
        <v>7.7026470991633511</v>
      </c>
    </row>
    <row r="34" spans="1:6">
      <c r="A34" s="1" t="s">
        <v>26</v>
      </c>
      <c r="B34" s="13">
        <v>4086.52</v>
      </c>
      <c r="C34" s="30">
        <v>59.51841817749667</v>
      </c>
      <c r="D34" s="13">
        <v>3800.5</v>
      </c>
      <c r="E34" s="197">
        <v>49.890309254753454</v>
      </c>
      <c r="F34" s="192">
        <v>-6.9991092665642185</v>
      </c>
    </row>
    <row r="35" spans="1:6">
      <c r="A35" s="1" t="s">
        <v>27</v>
      </c>
      <c r="B35" s="13">
        <v>3276.96</v>
      </c>
      <c r="C35" s="30">
        <v>47.72752259402364</v>
      </c>
      <c r="D35" s="13">
        <v>3622.34</v>
      </c>
      <c r="E35" s="197">
        <v>47.551549224013584</v>
      </c>
      <c r="F35" s="192">
        <v>10.539646501635659</v>
      </c>
    </row>
    <row r="36" spans="1:6">
      <c r="A36" s="1" t="s">
        <v>28</v>
      </c>
      <c r="B36" s="13">
        <v>3300.04</v>
      </c>
      <c r="C36" s="30">
        <v>48.063672935031789</v>
      </c>
      <c r="D36" s="13">
        <v>3654.31</v>
      </c>
      <c r="E36" s="197">
        <v>47.97122905216105</v>
      </c>
      <c r="F36" s="192">
        <v>10.735324420310066</v>
      </c>
    </row>
    <row r="37" spans="1:6">
      <c r="A37" s="1" t="s">
        <v>29</v>
      </c>
      <c r="B37" s="13">
        <v>4831.74</v>
      </c>
      <c r="C37" s="30">
        <v>70.372229144831721</v>
      </c>
      <c r="D37" s="13">
        <v>5161.37</v>
      </c>
      <c r="E37" s="197">
        <v>67.754860012684333</v>
      </c>
      <c r="F37" s="192">
        <v>6.8221800014073741</v>
      </c>
    </row>
    <row r="38" spans="1:6">
      <c r="A38" s="1" t="s">
        <v>30</v>
      </c>
      <c r="B38" s="13">
        <v>6159.05</v>
      </c>
      <c r="C38" s="30">
        <v>89.703932313095464</v>
      </c>
      <c r="D38" s="13">
        <v>6838.77</v>
      </c>
      <c r="E38" s="197">
        <v>89.774595506415025</v>
      </c>
      <c r="F38" s="192">
        <v>11.036117583068815</v>
      </c>
    </row>
    <row r="39" spans="1:6">
      <c r="A39" s="1" t="s">
        <v>31</v>
      </c>
      <c r="B39" s="13">
        <v>3582.28</v>
      </c>
      <c r="C39" s="30">
        <v>52.174377971692977</v>
      </c>
      <c r="D39" s="13">
        <v>3823.44</v>
      </c>
      <c r="E39" s="197">
        <v>50.191449550584011</v>
      </c>
      <c r="F39" s="193">
        <v>6.7320254139821456</v>
      </c>
    </row>
    <row r="40" spans="1:6">
      <c r="A40" s="1" t="s">
        <v>32</v>
      </c>
      <c r="B40" s="13">
        <v>3539.29</v>
      </c>
      <c r="C40" s="30">
        <v>51.548246985560375</v>
      </c>
      <c r="D40" s="13">
        <v>3920.55</v>
      </c>
      <c r="E40" s="197">
        <v>51.466241796796119</v>
      </c>
      <c r="F40" s="192">
        <v>10.77221702657878</v>
      </c>
    </row>
    <row r="41" spans="1:6">
      <c r="A41" s="1" t="s">
        <v>33</v>
      </c>
      <c r="B41" s="13">
        <v>4184.95</v>
      </c>
      <c r="C41" s="30">
        <v>60.952009081544858</v>
      </c>
      <c r="D41" s="13">
        <v>4448.5600000000004</v>
      </c>
      <c r="E41" s="197">
        <v>58.39758824847415</v>
      </c>
      <c r="F41" s="192">
        <v>6.2989999880524339</v>
      </c>
    </row>
    <row r="42" spans="1:6">
      <c r="A42" s="1" t="s">
        <v>34</v>
      </c>
      <c r="B42" s="13">
        <v>3514.87</v>
      </c>
      <c r="C42" s="30">
        <v>51.192580116954701</v>
      </c>
      <c r="D42" s="13">
        <v>3914.73</v>
      </c>
      <c r="E42" s="197">
        <v>51.389840902213123</v>
      </c>
      <c r="F42" s="192">
        <v>11.376238666010408</v>
      </c>
    </row>
    <row r="43" spans="1:6">
      <c r="A43" s="1" t="s">
        <v>35</v>
      </c>
      <c r="B43" s="13">
        <v>3465</v>
      </c>
      <c r="C43" s="30">
        <v>50.466244869724349</v>
      </c>
      <c r="D43" s="13">
        <v>3809.46</v>
      </c>
      <c r="E43" s="197">
        <v>50.007929875967129</v>
      </c>
      <c r="F43" s="192">
        <v>9.9411255411255404</v>
      </c>
    </row>
    <row r="44" spans="1:6">
      <c r="A44" s="1" t="s">
        <v>36</v>
      </c>
      <c r="B44" s="13">
        <v>3976.01</v>
      </c>
      <c r="C44" s="30">
        <v>57.90888723361406</v>
      </c>
      <c r="D44" s="13">
        <v>4053.32</v>
      </c>
      <c r="E44" s="197">
        <v>53.209153613597493</v>
      </c>
      <c r="F44" s="192">
        <v>1.9444116086227092</v>
      </c>
    </row>
    <row r="45" spans="1:6">
      <c r="A45" s="1" t="s">
        <v>37</v>
      </c>
      <c r="B45" s="13">
        <v>4141.28</v>
      </c>
      <c r="C45" s="30">
        <v>60.315974185885146</v>
      </c>
      <c r="D45" s="13">
        <v>4332.49</v>
      </c>
      <c r="E45" s="197">
        <v>56.873902366300953</v>
      </c>
      <c r="F45" s="192">
        <v>4.6171715025306259</v>
      </c>
    </row>
    <row r="46" spans="1:6">
      <c r="A46" s="1" t="s">
        <v>38</v>
      </c>
      <c r="B46" s="13">
        <v>4033.78</v>
      </c>
      <c r="C46" s="30">
        <v>58.750282606232815</v>
      </c>
      <c r="D46" s="13">
        <v>4230.88</v>
      </c>
      <c r="E46" s="197">
        <v>55.540037263452511</v>
      </c>
      <c r="F46" s="193">
        <v>4.8862357391826094</v>
      </c>
    </row>
    <row r="47" spans="1:6">
      <c r="A47" s="1" t="s">
        <v>39</v>
      </c>
      <c r="B47" s="13">
        <v>4651.4399999999996</v>
      </c>
      <c r="C47" s="30">
        <v>67.746236662865982</v>
      </c>
      <c r="D47" s="13">
        <v>5383.05</v>
      </c>
      <c r="E47" s="197">
        <v>70.664920203604936</v>
      </c>
      <c r="F47" s="192">
        <v>15.728677570816796</v>
      </c>
    </row>
    <row r="48" spans="1:6">
      <c r="A48" s="1" t="s">
        <v>40</v>
      </c>
      <c r="B48" s="13">
        <v>3588.79</v>
      </c>
      <c r="C48" s="30">
        <v>52.269193340842143</v>
      </c>
      <c r="D48" s="13">
        <v>3882.58</v>
      </c>
      <c r="E48" s="197">
        <v>50.967798159800196</v>
      </c>
      <c r="F48" s="192">
        <v>8.1863246386665089</v>
      </c>
    </row>
    <row r="49" spans="1:6">
      <c r="A49" s="1"/>
      <c r="B49" s="11"/>
      <c r="C49" s="11"/>
      <c r="D49" s="13"/>
      <c r="E49" s="197"/>
      <c r="F49" s="192"/>
    </row>
    <row r="50" spans="1:6" ht="25.5">
      <c r="A50" s="12" t="s">
        <v>41</v>
      </c>
      <c r="B50" s="8" t="s">
        <v>251</v>
      </c>
      <c r="C50" s="8" t="s">
        <v>251</v>
      </c>
      <c r="D50" s="8" t="s">
        <v>251</v>
      </c>
      <c r="E50" s="8" t="s">
        <v>251</v>
      </c>
      <c r="F50" s="192" t="s">
        <v>251</v>
      </c>
    </row>
    <row r="51" spans="1:6">
      <c r="A51" s="2" t="s">
        <v>42</v>
      </c>
      <c r="B51" s="13">
        <v>3843.89</v>
      </c>
      <c r="C51" s="30">
        <v>55.984615870789241</v>
      </c>
      <c r="D51" s="13">
        <v>3784.73</v>
      </c>
      <c r="E51" s="197">
        <v>49.683291710496782</v>
      </c>
      <c r="F51" s="192">
        <v>-1.5390658941853097</v>
      </c>
    </row>
    <row r="52" spans="1:6">
      <c r="A52" s="2" t="s">
        <v>43</v>
      </c>
      <c r="B52" s="13">
        <v>5640.42</v>
      </c>
      <c r="C52" s="30">
        <v>82.150307904210862</v>
      </c>
      <c r="D52" s="13">
        <v>6252.15</v>
      </c>
      <c r="E52" s="197">
        <v>82.073857915302398</v>
      </c>
      <c r="F52" s="192">
        <v>10.845468954439564</v>
      </c>
    </row>
    <row r="53" spans="1:6">
      <c r="A53" s="2" t="s">
        <v>44</v>
      </c>
      <c r="B53" s="13">
        <v>3913.2</v>
      </c>
      <c r="C53" s="30">
        <v>56.994086413912072</v>
      </c>
      <c r="D53" s="13">
        <v>4283.33</v>
      </c>
      <c r="E53" s="197">
        <v>56.228564225802678</v>
      </c>
      <c r="F53" s="193">
        <v>9.4584994378002598</v>
      </c>
    </row>
    <row r="54" spans="1:6">
      <c r="A54" s="2" t="s">
        <v>45</v>
      </c>
      <c r="B54" s="13">
        <v>5109.47</v>
      </c>
      <c r="C54" s="30">
        <v>74.417247958011686</v>
      </c>
      <c r="D54" s="13">
        <v>4639.9799999999996</v>
      </c>
      <c r="E54" s="197">
        <v>60.910416296769078</v>
      </c>
      <c r="F54" s="192">
        <v>-9.1886242604419017</v>
      </c>
    </row>
    <row r="55" spans="1:6">
      <c r="A55" s="2" t="s">
        <v>46</v>
      </c>
      <c r="B55" s="13">
        <v>3455.41</v>
      </c>
      <c r="C55" s="30">
        <v>50.326570616246528</v>
      </c>
      <c r="D55" s="13">
        <v>3496.99</v>
      </c>
      <c r="E55" s="197">
        <v>45.906041984154783</v>
      </c>
      <c r="F55" s="192">
        <v>1.2033304296740432</v>
      </c>
    </row>
    <row r="56" spans="1:6">
      <c r="A56" s="2" t="s">
        <v>47</v>
      </c>
      <c r="B56" s="13">
        <v>3676.03</v>
      </c>
      <c r="C56" s="30">
        <v>53.539806674878157</v>
      </c>
      <c r="D56" s="13">
        <v>4077.77</v>
      </c>
      <c r="E56" s="197">
        <v>53.530116134654904</v>
      </c>
      <c r="F56" s="192">
        <v>10.928637687940522</v>
      </c>
    </row>
    <row r="57" spans="1:6">
      <c r="A57" s="2" t="s">
        <v>48</v>
      </c>
      <c r="B57" s="13">
        <v>3548.88</v>
      </c>
      <c r="C57" s="30">
        <v>51.687921239038204</v>
      </c>
      <c r="D57" s="13">
        <v>3715.69</v>
      </c>
      <c r="E57" s="197">
        <v>48.776982816680658</v>
      </c>
      <c r="F57" s="192">
        <v>4.700356168706743</v>
      </c>
    </row>
    <row r="58" spans="1:6">
      <c r="A58" s="2" t="s">
        <v>49</v>
      </c>
      <c r="B58" s="13">
        <v>3131.67</v>
      </c>
      <c r="C58" s="30">
        <v>45.611435806975372</v>
      </c>
      <c r="D58" s="13">
        <v>3640.67</v>
      </c>
      <c r="E58" s="197">
        <v>47.792172660045587</v>
      </c>
      <c r="F58" s="192">
        <v>16.253308937404</v>
      </c>
    </row>
    <row r="59" spans="1:6">
      <c r="A59" s="2" t="s">
        <v>50</v>
      </c>
      <c r="B59" s="13">
        <v>4072.09</v>
      </c>
      <c r="C59" s="30">
        <v>59.308251391502409</v>
      </c>
      <c r="D59" s="13">
        <v>4532.82</v>
      </c>
      <c r="E59" s="197">
        <v>59.503694670735833</v>
      </c>
      <c r="F59" s="192">
        <v>11.314337355019166</v>
      </c>
    </row>
    <row r="60" spans="1:6">
      <c r="A60" s="2" t="s">
        <v>51</v>
      </c>
      <c r="B60" s="13">
        <v>3475.34</v>
      </c>
      <c r="C60" s="30">
        <v>50.616842552827656</v>
      </c>
      <c r="D60" s="13">
        <v>3832.06</v>
      </c>
      <c r="E60" s="197">
        <v>50.304606889296281</v>
      </c>
      <c r="F60" s="193">
        <v>10.264319462268423</v>
      </c>
    </row>
    <row r="61" spans="1:6">
      <c r="A61" s="2" t="s">
        <v>52</v>
      </c>
      <c r="B61" s="13">
        <v>3949.75</v>
      </c>
      <c r="C61" s="30">
        <v>57.526421550993867</v>
      </c>
      <c r="D61" s="13">
        <v>4567.2700000000004</v>
      </c>
      <c r="E61" s="197">
        <v>59.955930206540664</v>
      </c>
      <c r="F61" s="192">
        <v>15.634407240964631</v>
      </c>
    </row>
    <row r="62" spans="1:6">
      <c r="A62" s="2" t="s">
        <v>53</v>
      </c>
      <c r="B62" s="13">
        <v>12031.55</v>
      </c>
      <c r="C62" s="30">
        <v>175.2343862806153</v>
      </c>
      <c r="D62" s="13">
        <v>11142.2</v>
      </c>
      <c r="E62" s="197">
        <v>146.26701849186</v>
      </c>
      <c r="F62" s="192">
        <v>-7.3918156845959038</v>
      </c>
    </row>
    <row r="63" spans="1:6">
      <c r="A63" s="2" t="s">
        <v>54</v>
      </c>
      <c r="B63" s="13">
        <v>5338.76</v>
      </c>
      <c r="C63" s="30">
        <v>77.756758863113888</v>
      </c>
      <c r="D63" s="13">
        <v>6024.95</v>
      </c>
      <c r="E63" s="197">
        <v>79.091335020241232</v>
      </c>
      <c r="F63" s="192">
        <v>12.852984588181515</v>
      </c>
    </row>
    <row r="64" spans="1:6">
      <c r="A64" s="2" t="s">
        <v>55</v>
      </c>
      <c r="B64" s="13">
        <v>4175.25</v>
      </c>
      <c r="C64" s="30">
        <v>60.810732725055296</v>
      </c>
      <c r="D64" s="13">
        <v>4662.03</v>
      </c>
      <c r="E64" s="197">
        <v>61.199873294287123</v>
      </c>
      <c r="F64" s="192">
        <v>11.658703071672338</v>
      </c>
    </row>
    <row r="65" spans="1:6">
      <c r="A65" s="2" t="s">
        <v>56</v>
      </c>
      <c r="B65" s="13">
        <v>9065.75</v>
      </c>
      <c r="C65" s="30">
        <v>132.03877616961142</v>
      </c>
      <c r="D65" s="13">
        <v>10147.209999999999</v>
      </c>
      <c r="E65" s="197">
        <v>133.20548479750735</v>
      </c>
      <c r="F65" s="192">
        <v>11.929073711496564</v>
      </c>
    </row>
    <row r="66" spans="1:6">
      <c r="A66" s="2" t="s">
        <v>57</v>
      </c>
      <c r="B66" s="13">
        <v>7408.76</v>
      </c>
      <c r="C66" s="30">
        <v>107.90542462944271</v>
      </c>
      <c r="D66" s="13">
        <v>7059.14</v>
      </c>
      <c r="E66" s="197">
        <v>92.667458932403719</v>
      </c>
      <c r="F66" s="192">
        <v>-4.7190083090827617</v>
      </c>
    </row>
    <row r="67" spans="1:6">
      <c r="A67" s="2" t="s">
        <v>58</v>
      </c>
      <c r="B67" s="13">
        <v>6350.55</v>
      </c>
      <c r="C67" s="30">
        <v>92.493048010801729</v>
      </c>
      <c r="D67" s="13">
        <v>7163.27</v>
      </c>
      <c r="E67" s="197">
        <v>94.034404834968498</v>
      </c>
      <c r="F67" s="193">
        <v>12.797631701191236</v>
      </c>
    </row>
    <row r="68" spans="1:6">
      <c r="A68" s="2" t="s">
        <v>59</v>
      </c>
      <c r="B68" s="13">
        <v>3611.21</v>
      </c>
      <c r="C68" s="30">
        <v>52.59573106377988</v>
      </c>
      <c r="D68" s="13">
        <v>3795.82</v>
      </c>
      <c r="E68" s="197">
        <v>49.828873483851666</v>
      </c>
      <c r="F68" s="192">
        <v>5.1121369291733387</v>
      </c>
    </row>
    <row r="69" spans="1:6">
      <c r="A69" s="2" t="s">
        <v>60</v>
      </c>
      <c r="B69" s="13">
        <v>3599.32</v>
      </c>
      <c r="C69" s="30">
        <v>52.422558292783918</v>
      </c>
      <c r="D69" s="13">
        <v>3881.8</v>
      </c>
      <c r="E69" s="197">
        <v>50.957558864649897</v>
      </c>
      <c r="F69" s="192">
        <v>7.8481490948290267</v>
      </c>
    </row>
    <row r="70" spans="1:6">
      <c r="A70" s="2" t="s">
        <v>61</v>
      </c>
      <c r="B70" s="13">
        <v>3471.84</v>
      </c>
      <c r="C70" s="30">
        <v>50.565866547908747</v>
      </c>
      <c r="D70" s="13">
        <v>3904.49</v>
      </c>
      <c r="E70" s="197">
        <v>51.255417335111773</v>
      </c>
      <c r="F70" s="192">
        <v>12.461691783031469</v>
      </c>
    </row>
    <row r="71" spans="1:6">
      <c r="A71" s="2" t="s">
        <v>62</v>
      </c>
      <c r="B71" s="13">
        <v>4108.55</v>
      </c>
      <c r="C71" s="30">
        <v>59.839275717029153</v>
      </c>
      <c r="D71" s="13">
        <v>4536.7</v>
      </c>
      <c r="E71" s="197">
        <v>59.554628600457825</v>
      </c>
      <c r="F71" s="192">
        <v>10.420951430553348</v>
      </c>
    </row>
    <row r="72" spans="1:6">
      <c r="A72" s="2" t="s">
        <v>63</v>
      </c>
      <c r="B72" s="13">
        <v>3571.79</v>
      </c>
      <c r="C72" s="30">
        <v>52.021595602664576</v>
      </c>
      <c r="D72" s="13">
        <v>3939.84</v>
      </c>
      <c r="E72" s="197">
        <v>51.719467442243868</v>
      </c>
      <c r="F72" s="192">
        <v>10.30435719905145</v>
      </c>
    </row>
    <row r="73" spans="1:6">
      <c r="A73" s="2" t="s">
        <v>64</v>
      </c>
      <c r="B73" s="13">
        <v>3797.19</v>
      </c>
      <c r="C73" s="30">
        <v>55.304450319442601</v>
      </c>
      <c r="D73" s="13">
        <v>4070.22</v>
      </c>
      <c r="E73" s="197">
        <v>53.431005008520614</v>
      </c>
      <c r="F73" s="192">
        <v>7.1903170502397806</v>
      </c>
    </row>
    <row r="74" spans="1:6">
      <c r="A74" s="2" t="s">
        <v>65</v>
      </c>
      <c r="B74" s="13">
        <v>5541.49</v>
      </c>
      <c r="C74" s="30">
        <v>80.709434713745694</v>
      </c>
      <c r="D74" s="13">
        <v>5253.76</v>
      </c>
      <c r="E74" s="197">
        <v>68.967691395935674</v>
      </c>
      <c r="F74" s="193">
        <v>-5.1922858292625218</v>
      </c>
    </row>
    <row r="75" spans="1:6">
      <c r="A75" s="2" t="s">
        <v>66</v>
      </c>
      <c r="B75" s="13">
        <v>4204.6000000000004</v>
      </c>
      <c r="C75" s="30">
        <v>61.238202937732481</v>
      </c>
      <c r="D75" s="13">
        <v>4185.33</v>
      </c>
      <c r="E75" s="197">
        <v>54.942088681278058</v>
      </c>
      <c r="F75" s="192">
        <v>-0.45830756790182781</v>
      </c>
    </row>
    <row r="76" spans="1:6">
      <c r="A76" s="2" t="s">
        <v>67</v>
      </c>
      <c r="B76" s="13">
        <v>4117.41</v>
      </c>
      <c r="C76" s="30">
        <v>59.968317832338158</v>
      </c>
      <c r="D76" s="13">
        <v>4348.6400000000003</v>
      </c>
      <c r="E76" s="197">
        <v>57.085908285118023</v>
      </c>
      <c r="F76" s="192">
        <v>5.6159090301913128</v>
      </c>
    </row>
    <row r="77" spans="1:6">
      <c r="A77" s="2" t="s">
        <v>68</v>
      </c>
      <c r="B77" s="13">
        <v>4204.83</v>
      </c>
      <c r="C77" s="30">
        <v>61.241552789484288</v>
      </c>
      <c r="D77" s="13">
        <v>4472.97</v>
      </c>
      <c r="E77" s="197">
        <v>58.718025677472582</v>
      </c>
      <c r="F77" s="192">
        <v>6.3769522192336003</v>
      </c>
    </row>
    <row r="78" spans="1:6">
      <c r="A78" s="2" t="s">
        <v>69</v>
      </c>
      <c r="B78" s="13">
        <v>3631.97</v>
      </c>
      <c r="C78" s="30">
        <v>52.898091595813199</v>
      </c>
      <c r="D78" s="13">
        <v>4158.12</v>
      </c>
      <c r="E78" s="197">
        <v>54.584894808150352</v>
      </c>
      <c r="F78" s="192">
        <v>14.486628468847496</v>
      </c>
    </row>
    <row r="79" spans="1:6">
      <c r="A79" s="2" t="s">
        <v>70</v>
      </c>
      <c r="B79" s="13">
        <v>4147.3100000000004</v>
      </c>
      <c r="C79" s="30">
        <v>60.40379856007403</v>
      </c>
      <c r="D79" s="13">
        <v>4485.7299999999996</v>
      </c>
      <c r="E79" s="197">
        <v>58.88553004429027</v>
      </c>
      <c r="F79" s="192">
        <v>8.1599880404406466</v>
      </c>
    </row>
    <row r="80" spans="1:6">
      <c r="A80" s="2" t="s">
        <v>71</v>
      </c>
      <c r="B80" s="13">
        <v>4460.17</v>
      </c>
      <c r="C80" s="30">
        <v>64.960470816911524</v>
      </c>
      <c r="D80" s="13">
        <v>4832.45</v>
      </c>
      <c r="E80" s="197">
        <v>63.437028011612497</v>
      </c>
      <c r="F80" s="192">
        <v>8.3467670514800965</v>
      </c>
    </row>
    <row r="81" spans="1:6">
      <c r="A81" s="2" t="s">
        <v>72</v>
      </c>
      <c r="B81" s="13">
        <v>3482.97</v>
      </c>
      <c r="C81" s="30">
        <v>50.727970243550878</v>
      </c>
      <c r="D81" s="13">
        <v>3995.08</v>
      </c>
      <c r="E81" s="197">
        <v>52.444619575708572</v>
      </c>
      <c r="F81" s="193">
        <v>14.703256129108212</v>
      </c>
    </row>
    <row r="82" spans="1:6">
      <c r="A82" s="2" t="s">
        <v>73</v>
      </c>
      <c r="B82" s="13">
        <v>5892.82</v>
      </c>
      <c r="C82" s="30">
        <v>85.826406087506214</v>
      </c>
      <c r="D82" s="13">
        <v>6052.27</v>
      </c>
      <c r="E82" s="197">
        <v>79.449972896531165</v>
      </c>
      <c r="F82" s="192">
        <v>2.7058352367796967</v>
      </c>
    </row>
    <row r="83" spans="1:6">
      <c r="A83" s="2" t="s">
        <v>74</v>
      </c>
      <c r="B83" s="13">
        <v>3737.76</v>
      </c>
      <c r="C83" s="30">
        <v>54.438877755919457</v>
      </c>
      <c r="D83" s="13">
        <v>3940.49</v>
      </c>
      <c r="E83" s="197">
        <v>51.728000188202451</v>
      </c>
      <c r="F83" s="192">
        <v>5.4238367364410678</v>
      </c>
    </row>
    <row r="84" spans="1:6">
      <c r="A84" s="2" t="s">
        <v>75</v>
      </c>
      <c r="B84" s="13">
        <v>4540.91</v>
      </c>
      <c r="C84" s="30">
        <v>66.136414427526688</v>
      </c>
      <c r="D84" s="13">
        <v>4987.53</v>
      </c>
      <c r="E84" s="197">
        <v>65.472809924315342</v>
      </c>
      <c r="F84" s="192">
        <v>9.8354735064117182</v>
      </c>
    </row>
    <row r="85" spans="1:6">
      <c r="A85" s="2" t="s">
        <v>76</v>
      </c>
      <c r="B85" s="13">
        <v>3305.98</v>
      </c>
      <c r="C85" s="30">
        <v>48.150186497665601</v>
      </c>
      <c r="D85" s="13">
        <v>3662.13</v>
      </c>
      <c r="E85" s="197">
        <v>48.073884549693531</v>
      </c>
      <c r="F85" s="192">
        <v>10.772902437401321</v>
      </c>
    </row>
    <row r="86" spans="1:6">
      <c r="A86" s="2" t="s">
        <v>77</v>
      </c>
      <c r="B86" s="13">
        <v>3887.84</v>
      </c>
      <c r="C86" s="30">
        <v>56.624728846842466</v>
      </c>
      <c r="D86" s="13">
        <v>4760.91</v>
      </c>
      <c r="E86" s="197">
        <v>62.497900864109525</v>
      </c>
      <c r="F86" s="192">
        <v>22.456428248076055</v>
      </c>
    </row>
    <row r="87" spans="1:6">
      <c r="A87" s="2" t="s">
        <v>78</v>
      </c>
      <c r="B87" s="13">
        <v>3320.61</v>
      </c>
      <c r="C87" s="30">
        <v>48.363266198226661</v>
      </c>
      <c r="D87" s="13">
        <v>3938.29</v>
      </c>
      <c r="E87" s="197">
        <v>51.699120124958021</v>
      </c>
      <c r="F87" s="192">
        <v>18.601401549715256</v>
      </c>
    </row>
    <row r="88" spans="1:6">
      <c r="A88" s="2" t="s">
        <v>79</v>
      </c>
      <c r="B88" s="13">
        <v>3832.96</v>
      </c>
      <c r="C88" s="30">
        <v>55.825425089713896</v>
      </c>
      <c r="D88" s="13">
        <v>4295.53</v>
      </c>
      <c r="E88" s="197">
        <v>56.388717303794522</v>
      </c>
      <c r="F88" s="193">
        <v>12.068218817832687</v>
      </c>
    </row>
    <row r="89" spans="1:6">
      <c r="A89" s="2" t="s">
        <v>80</v>
      </c>
      <c r="B89" s="13">
        <v>3801.7</v>
      </c>
      <c r="C89" s="30">
        <v>55.370136542923831</v>
      </c>
      <c r="D89" s="13">
        <v>4133.5</v>
      </c>
      <c r="E89" s="197">
        <v>54.261700645842225</v>
      </c>
      <c r="F89" s="192">
        <v>8.7276744614251491</v>
      </c>
    </row>
    <row r="90" spans="1:6">
      <c r="A90" s="2"/>
      <c r="B90" s="11"/>
      <c r="C90" s="11"/>
      <c r="D90" s="13"/>
      <c r="E90" s="197"/>
      <c r="F90" s="192"/>
    </row>
    <row r="91" spans="1:6" ht="25.5">
      <c r="A91" s="12" t="s">
        <v>237</v>
      </c>
      <c r="B91" s="8" t="s">
        <v>251</v>
      </c>
      <c r="C91" s="8" t="s">
        <v>251</v>
      </c>
      <c r="D91" s="8" t="s">
        <v>251</v>
      </c>
      <c r="E91" s="198" t="s">
        <v>251</v>
      </c>
      <c r="F91" s="192" t="s">
        <v>251</v>
      </c>
    </row>
    <row r="92" spans="1:6">
      <c r="A92" s="15" t="s">
        <v>82</v>
      </c>
      <c r="B92" s="13">
        <v>4372.6099999999997</v>
      </c>
      <c r="C92" s="30">
        <v>63.68519681956866</v>
      </c>
      <c r="D92" s="13">
        <v>4147.3599999999997</v>
      </c>
      <c r="E92" s="197">
        <v>54.443645044282142</v>
      </c>
      <c r="F92" s="192">
        <v>-5.1513855569099487</v>
      </c>
    </row>
    <row r="93" spans="1:6">
      <c r="A93" s="2" t="s">
        <v>83</v>
      </c>
      <c r="B93" s="13">
        <v>3804.55</v>
      </c>
      <c r="C93" s="30">
        <v>55.411645575500657</v>
      </c>
      <c r="D93" s="13">
        <v>4077.8</v>
      </c>
      <c r="E93" s="197">
        <v>53.530509953699159</v>
      </c>
      <c r="F93" s="192">
        <v>7.182189746487766</v>
      </c>
    </row>
    <row r="94" spans="1:6">
      <c r="A94" s="2" t="s">
        <v>84</v>
      </c>
      <c r="B94" s="13">
        <v>3623.27</v>
      </c>
      <c r="C94" s="30">
        <v>52.771379812157612</v>
      </c>
      <c r="D94" s="13">
        <v>3990.59</v>
      </c>
      <c r="E94" s="197">
        <v>52.38567799208699</v>
      </c>
      <c r="F94" s="192">
        <v>10.137803696660752</v>
      </c>
    </row>
    <row r="95" spans="1:6">
      <c r="A95" s="2" t="s">
        <v>85</v>
      </c>
      <c r="B95" s="13">
        <v>3656.72</v>
      </c>
      <c r="C95" s="30">
        <v>53.25856477345409</v>
      </c>
      <c r="D95" s="13">
        <v>3975.41</v>
      </c>
      <c r="E95" s="197">
        <v>52.186405555700411</v>
      </c>
      <c r="F95" s="193">
        <v>8.7151873810409342</v>
      </c>
    </row>
    <row r="96" spans="1:6">
      <c r="A96" s="2" t="s">
        <v>86</v>
      </c>
      <c r="B96" s="13">
        <v>3742.66</v>
      </c>
      <c r="C96" s="30">
        <v>54.510244162805918</v>
      </c>
      <c r="D96" s="13">
        <v>3639.35</v>
      </c>
      <c r="E96" s="197">
        <v>47.774844622098925</v>
      </c>
      <c r="F96" s="192">
        <v>-2.7603362314503554</v>
      </c>
    </row>
    <row r="97" spans="1:6">
      <c r="A97" s="2" t="s">
        <v>87</v>
      </c>
      <c r="B97" s="13">
        <v>3977.59</v>
      </c>
      <c r="C97" s="30">
        <v>57.931899258691743</v>
      </c>
      <c r="D97" s="13">
        <v>4105.12</v>
      </c>
      <c r="E97" s="197">
        <v>53.889147829989071</v>
      </c>
      <c r="F97" s="192">
        <v>3.2062128072526175</v>
      </c>
    </row>
    <row r="98" spans="1:6">
      <c r="A98" s="2" t="s">
        <v>88</v>
      </c>
      <c r="B98" s="13">
        <v>3376.65</v>
      </c>
      <c r="C98" s="30">
        <v>49.179464859842639</v>
      </c>
      <c r="D98" s="13">
        <v>3631.58</v>
      </c>
      <c r="E98" s="197">
        <v>47.672845489640189</v>
      </c>
      <c r="F98" s="192">
        <v>7.549790472805884</v>
      </c>
    </row>
    <row r="99" spans="1:6">
      <c r="A99" s="2" t="s">
        <v>89</v>
      </c>
      <c r="B99" s="13">
        <v>4007.77</v>
      </c>
      <c r="C99" s="30">
        <v>58.371458066821113</v>
      </c>
      <c r="D99" s="13">
        <v>4507.83</v>
      </c>
      <c r="E99" s="197">
        <v>59.175643406882052</v>
      </c>
      <c r="F99" s="192">
        <v>12.477262916784149</v>
      </c>
    </row>
    <row r="100" spans="1:6">
      <c r="A100" s="2" t="s">
        <v>90</v>
      </c>
      <c r="B100" s="13">
        <v>3814.17</v>
      </c>
      <c r="C100" s="30">
        <v>55.551756766163507</v>
      </c>
      <c r="D100" s="13">
        <v>4316.1400000000003</v>
      </c>
      <c r="E100" s="197">
        <v>56.659270987188947</v>
      </c>
      <c r="F100" s="192">
        <v>13.16066142830552</v>
      </c>
    </row>
    <row r="101" spans="1:6">
      <c r="A101" s="2" t="s">
        <v>91</v>
      </c>
      <c r="B101" s="13">
        <v>3645.77</v>
      </c>
      <c r="C101" s="30">
        <v>53.099082700922061</v>
      </c>
      <c r="D101" s="13">
        <v>4031.74</v>
      </c>
      <c r="E101" s="197">
        <v>52.925866447772577</v>
      </c>
      <c r="F101" s="192">
        <v>10.586789621945435</v>
      </c>
    </row>
    <row r="102" spans="1:6">
      <c r="A102" s="2" t="s">
        <v>92</v>
      </c>
      <c r="B102" s="13">
        <v>2826.17</v>
      </c>
      <c r="C102" s="30">
        <v>41.161958806195926</v>
      </c>
      <c r="D102" s="13">
        <v>3232.63</v>
      </c>
      <c r="E102" s="197">
        <v>42.435708566292242</v>
      </c>
      <c r="F102" s="193">
        <v>14.382008159452543</v>
      </c>
    </row>
    <row r="103" spans="1:6">
      <c r="A103" s="2" t="s">
        <v>93</v>
      </c>
      <c r="B103" s="13">
        <v>3804.35</v>
      </c>
      <c r="C103" s="30">
        <v>55.408732660933858</v>
      </c>
      <c r="D103" s="13">
        <v>4145.04</v>
      </c>
      <c r="E103" s="197">
        <v>54.413189704860741</v>
      </c>
      <c r="F103" s="192">
        <v>8.9552748827000705</v>
      </c>
    </row>
    <row r="104" spans="1:6">
      <c r="A104" s="2"/>
      <c r="B104" s="11"/>
      <c r="C104" s="11"/>
      <c r="D104" s="13"/>
      <c r="E104" s="197"/>
      <c r="F104" s="192"/>
    </row>
    <row r="105" spans="1:6" ht="25.5">
      <c r="A105" s="12" t="s">
        <v>238</v>
      </c>
      <c r="B105" s="8" t="s">
        <v>251</v>
      </c>
      <c r="C105" s="8" t="s">
        <v>251</v>
      </c>
      <c r="D105" s="8" t="s">
        <v>251</v>
      </c>
      <c r="E105" s="198" t="s">
        <v>251</v>
      </c>
      <c r="F105" s="192" t="s">
        <v>251</v>
      </c>
    </row>
    <row r="106" spans="1:6">
      <c r="A106" s="2" t="s">
        <v>95</v>
      </c>
      <c r="B106" s="13">
        <v>4498.21</v>
      </c>
      <c r="C106" s="30">
        <v>65.514507167515958</v>
      </c>
      <c r="D106" s="13">
        <v>4513.7700000000004</v>
      </c>
      <c r="E106" s="197">
        <v>59.253619577642027</v>
      </c>
      <c r="F106" s="192">
        <v>0.34591537522703497</v>
      </c>
    </row>
    <row r="107" spans="1:6">
      <c r="A107" s="2" t="s">
        <v>96</v>
      </c>
      <c r="B107" s="13">
        <v>3921.34</v>
      </c>
      <c r="C107" s="30">
        <v>57.112642036780635</v>
      </c>
      <c r="D107" s="13">
        <v>4206.84</v>
      </c>
      <c r="E107" s="197">
        <v>55.224456935999747</v>
      </c>
      <c r="F107" s="192">
        <v>7.2806744633212128</v>
      </c>
    </row>
    <row r="108" spans="1:6">
      <c r="A108" s="2" t="s">
        <v>97</v>
      </c>
      <c r="B108" s="13">
        <v>4301.63</v>
      </c>
      <c r="C108" s="30">
        <v>62.651403439813095</v>
      </c>
      <c r="D108" s="13">
        <v>4872.51</v>
      </c>
      <c r="E108" s="197">
        <v>63.962907708690629</v>
      </c>
      <c r="F108" s="192">
        <v>13.271248340745245</v>
      </c>
    </row>
    <row r="109" spans="1:6">
      <c r="A109" s="2" t="s">
        <v>98</v>
      </c>
      <c r="B109" s="13">
        <v>5862.29</v>
      </c>
      <c r="C109" s="30">
        <v>85.381749678884958</v>
      </c>
      <c r="D109" s="13">
        <v>6092.32</v>
      </c>
      <c r="E109" s="197">
        <v>79.975721320594545</v>
      </c>
      <c r="F109" s="193">
        <v>3.9238932226143719</v>
      </c>
    </row>
    <row r="110" spans="1:6">
      <c r="A110" s="2" t="s">
        <v>99</v>
      </c>
      <c r="B110" s="13">
        <v>5033.32</v>
      </c>
      <c r="C110" s="30">
        <v>73.308155736704464</v>
      </c>
      <c r="D110" s="13">
        <v>5339.69</v>
      </c>
      <c r="E110" s="197">
        <v>70.095720411660153</v>
      </c>
      <c r="F110" s="192">
        <v>6.0868373161253375</v>
      </c>
    </row>
    <row r="111" spans="1:6">
      <c r="A111" s="2" t="s">
        <v>100</v>
      </c>
      <c r="B111" s="13">
        <v>4552.47</v>
      </c>
      <c r="C111" s="30">
        <v>66.304780889487461</v>
      </c>
      <c r="D111" s="13">
        <v>5040.92</v>
      </c>
      <c r="E111" s="197">
        <v>66.173676550051781</v>
      </c>
      <c r="F111" s="192">
        <v>10.729340336125226</v>
      </c>
    </row>
    <row r="112" spans="1:6">
      <c r="A112" s="2" t="s">
        <v>101</v>
      </c>
      <c r="B112" s="13">
        <v>4757.57</v>
      </c>
      <c r="C112" s="30">
        <v>69.291974777735774</v>
      </c>
      <c r="D112" s="13">
        <v>5322.27</v>
      </c>
      <c r="E112" s="197">
        <v>69.86704281997018</v>
      </c>
      <c r="F112" s="192">
        <v>11.86950481022877</v>
      </c>
    </row>
    <row r="113" spans="1:6">
      <c r="A113" s="2" t="s">
        <v>102</v>
      </c>
      <c r="B113" s="13">
        <v>4423.59</v>
      </c>
      <c r="C113" s="30">
        <v>64.427698742644722</v>
      </c>
      <c r="D113" s="13">
        <v>4713.99</v>
      </c>
      <c r="E113" s="197">
        <v>61.881967878914665</v>
      </c>
      <c r="F113" s="192">
        <v>6.5648037001620807</v>
      </c>
    </row>
    <row r="114" spans="1:6">
      <c r="A114" s="2" t="s">
        <v>103</v>
      </c>
      <c r="B114" s="13">
        <v>6891.45</v>
      </c>
      <c r="C114" s="30">
        <v>100.37102545669896</v>
      </c>
      <c r="D114" s="13">
        <v>7518.78</v>
      </c>
      <c r="E114" s="197">
        <v>98.701291782253691</v>
      </c>
      <c r="F114" s="192">
        <v>9.1030189582743901</v>
      </c>
    </row>
    <row r="115" spans="1:6">
      <c r="A115" s="2" t="s">
        <v>104</v>
      </c>
      <c r="B115" s="13">
        <v>4291.18</v>
      </c>
      <c r="C115" s="30">
        <v>62.499203653698054</v>
      </c>
      <c r="D115" s="13">
        <v>4458.1000000000004</v>
      </c>
      <c r="E115" s="197">
        <v>58.522822704543188</v>
      </c>
      <c r="F115" s="192">
        <v>3.8898391584599068</v>
      </c>
    </row>
    <row r="116" spans="1:6">
      <c r="A116" s="2" t="s">
        <v>105</v>
      </c>
      <c r="B116" s="13">
        <v>3866.34</v>
      </c>
      <c r="C116" s="30">
        <v>56.311590530911992</v>
      </c>
      <c r="D116" s="13">
        <v>4245.33</v>
      </c>
      <c r="E116" s="197">
        <v>55.729726769762522</v>
      </c>
      <c r="F116" s="193">
        <v>9.8022936420490545</v>
      </c>
    </row>
    <row r="117" spans="1:6">
      <c r="A117" s="2" t="s">
        <v>106</v>
      </c>
      <c r="B117" s="13">
        <v>4481.9799999999996</v>
      </c>
      <c r="C117" s="30">
        <v>65.278124150420524</v>
      </c>
      <c r="D117" s="13">
        <v>4762.1899999999996</v>
      </c>
      <c r="E117" s="197">
        <v>62.514703809997187</v>
      </c>
      <c r="F117" s="192">
        <v>6.2519243727102713</v>
      </c>
    </row>
    <row r="118" spans="1:6">
      <c r="A118" s="2" t="s">
        <v>107</v>
      </c>
      <c r="B118" s="13">
        <v>3423.36</v>
      </c>
      <c r="C118" s="30">
        <v>49.859776056917617</v>
      </c>
      <c r="D118" s="13">
        <v>3573.95</v>
      </c>
      <c r="E118" s="197">
        <v>46.916319105650857</v>
      </c>
      <c r="F118" s="192">
        <v>4.3988946532061979</v>
      </c>
    </row>
    <row r="119" spans="1:6">
      <c r="A119" s="2" t="s">
        <v>108</v>
      </c>
      <c r="B119" s="13">
        <v>3484.33</v>
      </c>
      <c r="C119" s="30">
        <v>50.7477780626051</v>
      </c>
      <c r="D119" s="13">
        <v>3737.76</v>
      </c>
      <c r="E119" s="197">
        <v>49.066702360228199</v>
      </c>
      <c r="F119" s="192">
        <v>7.2734212890283256</v>
      </c>
    </row>
    <row r="120" spans="1:6">
      <c r="A120" s="2" t="s">
        <v>109</v>
      </c>
      <c r="B120" s="13">
        <v>4217.54</v>
      </c>
      <c r="C120" s="30">
        <v>61.426668510204109</v>
      </c>
      <c r="D120" s="13">
        <v>4790.68</v>
      </c>
      <c r="E120" s="197">
        <v>62.888700629012575</v>
      </c>
      <c r="F120" s="192">
        <v>13.589438392996867</v>
      </c>
    </row>
    <row r="121" spans="1:6">
      <c r="A121" s="2" t="s">
        <v>110</v>
      </c>
      <c r="B121" s="13">
        <v>4436.87</v>
      </c>
      <c r="C121" s="30">
        <v>64.621116269879906</v>
      </c>
      <c r="D121" s="13">
        <v>4847.33</v>
      </c>
      <c r="E121" s="197">
        <v>63.63236225755665</v>
      </c>
      <c r="F121" s="192">
        <v>9.2511162148090964</v>
      </c>
    </row>
    <row r="122" spans="1:6">
      <c r="A122" s="2" t="s">
        <v>111</v>
      </c>
      <c r="B122" s="13">
        <v>3917.53</v>
      </c>
      <c r="C122" s="30">
        <v>57.057151014283193</v>
      </c>
      <c r="D122" s="13">
        <v>4207.67</v>
      </c>
      <c r="E122" s="197">
        <v>55.235352596223777</v>
      </c>
      <c r="F122" s="192">
        <v>7.4061972722608393</v>
      </c>
    </row>
    <row r="123" spans="1:6">
      <c r="A123" s="2" t="s">
        <v>112</v>
      </c>
      <c r="B123" s="13">
        <v>4411.78</v>
      </c>
      <c r="C123" s="30">
        <v>64.255691137475466</v>
      </c>
      <c r="D123" s="13">
        <v>4569.01</v>
      </c>
      <c r="E123" s="197">
        <v>59.978771711106717</v>
      </c>
      <c r="F123" s="193">
        <v>3.5638676452588447</v>
      </c>
    </row>
    <row r="124" spans="1:6">
      <c r="A124" s="2"/>
      <c r="B124" s="11"/>
      <c r="C124" s="11"/>
      <c r="D124" s="13"/>
      <c r="E124" s="197"/>
      <c r="F124" s="192"/>
    </row>
    <row r="125" spans="1:6" ht="25.5">
      <c r="A125" s="12" t="s">
        <v>239</v>
      </c>
      <c r="B125" s="8" t="s">
        <v>251</v>
      </c>
      <c r="C125" s="8" t="s">
        <v>251</v>
      </c>
      <c r="D125" s="8" t="s">
        <v>251</v>
      </c>
      <c r="E125" s="198" t="s">
        <v>251</v>
      </c>
      <c r="F125" s="192" t="s">
        <v>251</v>
      </c>
    </row>
    <row r="126" spans="1:6">
      <c r="A126" s="2" t="s">
        <v>114</v>
      </c>
      <c r="B126" s="13">
        <v>3423.98</v>
      </c>
      <c r="C126" s="30">
        <v>49.868806092074685</v>
      </c>
      <c r="D126" s="13">
        <v>4098.45</v>
      </c>
      <c r="E126" s="197">
        <v>53.801588729152549</v>
      </c>
      <c r="F126" s="192">
        <v>19.698421135637467</v>
      </c>
    </row>
    <row r="127" spans="1:6">
      <c r="A127" s="2" t="s">
        <v>115</v>
      </c>
      <c r="B127" s="13">
        <v>3677.66</v>
      </c>
      <c r="C127" s="30">
        <v>53.563546928597539</v>
      </c>
      <c r="D127" s="13">
        <v>4085.08</v>
      </c>
      <c r="E127" s="197">
        <v>53.626076708435264</v>
      </c>
      <c r="F127" s="192">
        <v>11.078239967805615</v>
      </c>
    </row>
    <row r="128" spans="1:6">
      <c r="A128" s="2" t="s">
        <v>116</v>
      </c>
      <c r="B128" s="13">
        <v>3136.87</v>
      </c>
      <c r="C128" s="30">
        <v>45.687171585712036</v>
      </c>
      <c r="D128" s="13">
        <v>3380.95</v>
      </c>
      <c r="E128" s="197">
        <v>44.382749921025834</v>
      </c>
      <c r="F128" s="192">
        <v>7.7810046320057946</v>
      </c>
    </row>
    <row r="129" spans="1:6">
      <c r="A129" s="2" t="s">
        <v>117</v>
      </c>
      <c r="B129" s="13">
        <v>3959.48</v>
      </c>
      <c r="C129" s="30">
        <v>57.668134844668451</v>
      </c>
      <c r="D129" s="13">
        <v>4379.3500000000004</v>
      </c>
      <c r="E129" s="197">
        <v>57.489047713407324</v>
      </c>
      <c r="F129" s="192">
        <v>10.604170244577581</v>
      </c>
    </row>
    <row r="130" spans="1:6">
      <c r="A130" s="2" t="s">
        <v>118</v>
      </c>
      <c r="B130" s="13">
        <v>3501.87</v>
      </c>
      <c r="C130" s="30">
        <v>51.003240670113016</v>
      </c>
      <c r="D130" s="13">
        <v>3782.74</v>
      </c>
      <c r="E130" s="197">
        <v>49.657168380562041</v>
      </c>
      <c r="F130" s="193">
        <v>8.0205718658888046</v>
      </c>
    </row>
    <row r="131" spans="1:6">
      <c r="A131" s="2" t="s">
        <v>119</v>
      </c>
      <c r="B131" s="13">
        <v>4205.41</v>
      </c>
      <c r="C131" s="30">
        <v>61.250000241727989</v>
      </c>
      <c r="D131" s="13">
        <v>4710</v>
      </c>
      <c r="E131" s="197">
        <v>61.82958994603046</v>
      </c>
      <c r="F131" s="192">
        <v>11.998592289455722</v>
      </c>
    </row>
    <row r="132" spans="1:6">
      <c r="A132" s="2" t="s">
        <v>120</v>
      </c>
      <c r="B132" s="13">
        <v>3326.76</v>
      </c>
      <c r="C132" s="30">
        <v>48.45283832115561</v>
      </c>
      <c r="D132" s="13">
        <v>3840.12</v>
      </c>
      <c r="E132" s="197">
        <v>50.410412939182692</v>
      </c>
      <c r="F132" s="192">
        <v>15.431230386321815</v>
      </c>
    </row>
    <row r="133" spans="1:6">
      <c r="A133" s="2" t="s">
        <v>121</v>
      </c>
      <c r="B133" s="13">
        <v>3516.58</v>
      </c>
      <c r="C133" s="30">
        <v>51.217485536500796</v>
      </c>
      <c r="D133" s="13">
        <v>3921.33</v>
      </c>
      <c r="E133" s="197">
        <v>51.476481091946411</v>
      </c>
      <c r="F133" s="192">
        <v>11.509762325896178</v>
      </c>
    </row>
    <row r="134" spans="1:6">
      <c r="A134" s="2" t="s">
        <v>122</v>
      </c>
      <c r="B134" s="13">
        <v>3673.56</v>
      </c>
      <c r="C134" s="30">
        <v>53.503832179978239</v>
      </c>
      <c r="D134" s="13">
        <v>3939.23</v>
      </c>
      <c r="E134" s="197">
        <v>51.711459788344285</v>
      </c>
      <c r="F134" s="192">
        <v>7.2319493896928266</v>
      </c>
    </row>
    <row r="135" spans="1:6">
      <c r="A135" s="2" t="s">
        <v>123</v>
      </c>
      <c r="B135" s="13">
        <v>3539.86</v>
      </c>
      <c r="C135" s="30">
        <v>51.556548792075738</v>
      </c>
      <c r="D135" s="13">
        <v>4008.06</v>
      </c>
      <c r="E135" s="197">
        <v>52.615011948850707</v>
      </c>
      <c r="F135" s="192">
        <v>13.226511782951867</v>
      </c>
    </row>
    <row r="136" spans="1:6">
      <c r="A136" s="2" t="s">
        <v>124</v>
      </c>
      <c r="B136" s="13">
        <v>4785.3999999999996</v>
      </c>
      <c r="C136" s="30">
        <v>69.697306839705305</v>
      </c>
      <c r="D136" s="13">
        <v>5292.09</v>
      </c>
      <c r="E136" s="197">
        <v>69.470860861462498</v>
      </c>
      <c r="F136" s="192">
        <v>10.588247586408661</v>
      </c>
    </row>
    <row r="137" spans="1:6">
      <c r="A137" s="2" t="s">
        <v>125</v>
      </c>
      <c r="B137" s="13">
        <v>5429.63</v>
      </c>
      <c r="C137" s="30">
        <v>79.080241596537221</v>
      </c>
      <c r="D137" s="13">
        <v>6107.1</v>
      </c>
      <c r="E137" s="197">
        <v>80.169742836391208</v>
      </c>
      <c r="F137" s="193">
        <v>12.477277457211633</v>
      </c>
    </row>
    <row r="138" spans="1:6">
      <c r="A138" s="3" t="s">
        <v>246</v>
      </c>
      <c r="B138" s="13">
        <v>5294.96</v>
      </c>
      <c r="C138" s="30">
        <v>77.118830572985757</v>
      </c>
      <c r="D138" s="13">
        <v>5574.28</v>
      </c>
      <c r="E138" s="197">
        <v>73.175254064619665</v>
      </c>
      <c r="F138" s="192">
        <v>5.2752051006995204</v>
      </c>
    </row>
    <row r="139" spans="1:6">
      <c r="A139" s="2" t="s">
        <v>126</v>
      </c>
      <c r="B139" s="13">
        <v>3278.82</v>
      </c>
      <c r="C139" s="30">
        <v>47.754612699494835</v>
      </c>
      <c r="D139" s="13">
        <v>3603.04</v>
      </c>
      <c r="E139" s="197">
        <v>47.298192305551076</v>
      </c>
      <c r="F139" s="192">
        <v>9.8883134786295059</v>
      </c>
    </row>
    <row r="140" spans="1:6">
      <c r="A140" s="2" t="s">
        <v>127</v>
      </c>
      <c r="B140" s="13">
        <v>4203.84</v>
      </c>
      <c r="C140" s="30">
        <v>61.227133862378643</v>
      </c>
      <c r="D140" s="13">
        <v>4680.07</v>
      </c>
      <c r="E140" s="197">
        <v>61.436689812891451</v>
      </c>
      <c r="F140" s="192">
        <v>11.328452081906049</v>
      </c>
    </row>
    <row r="141" spans="1:6">
      <c r="A141" s="2" t="s">
        <v>128</v>
      </c>
      <c r="B141" s="13">
        <v>4084.18</v>
      </c>
      <c r="C141" s="30">
        <v>59.484337077065163</v>
      </c>
      <c r="D141" s="13">
        <v>4492.8</v>
      </c>
      <c r="E141" s="197">
        <v>58.978340065716694</v>
      </c>
      <c r="F141" s="192">
        <v>10.004945913255536</v>
      </c>
    </row>
    <row r="142" spans="1:6">
      <c r="A142" s="2" t="s">
        <v>129</v>
      </c>
      <c r="B142" s="13">
        <v>4436.07</v>
      </c>
      <c r="C142" s="30">
        <v>64.609464611612722</v>
      </c>
      <c r="D142" s="13">
        <v>4883.76</v>
      </c>
      <c r="E142" s="197">
        <v>64.110589850281471</v>
      </c>
      <c r="F142" s="192">
        <v>10.092040928118816</v>
      </c>
    </row>
    <row r="143" spans="1:6">
      <c r="A143" s="2" t="s">
        <v>130</v>
      </c>
      <c r="B143" s="13">
        <v>3367.79</v>
      </c>
      <c r="C143" s="30">
        <v>49.050422744533613</v>
      </c>
      <c r="D143" s="13">
        <v>3741.01</v>
      </c>
      <c r="E143" s="197">
        <v>49.109366090021105</v>
      </c>
      <c r="F143" s="192">
        <v>11.082044901849585</v>
      </c>
    </row>
    <row r="144" spans="1:6">
      <c r="A144" s="2" t="s">
        <v>131</v>
      </c>
      <c r="B144" s="13">
        <v>3939</v>
      </c>
      <c r="C144" s="30">
        <v>57.36985239302863</v>
      </c>
      <c r="D144" s="13">
        <v>4441.83</v>
      </c>
      <c r="E144" s="197">
        <v>58.309241509549146</v>
      </c>
      <c r="F144" s="193">
        <v>12.765422696115758</v>
      </c>
    </row>
    <row r="145" spans="1:6">
      <c r="A145" s="2" t="s">
        <v>132</v>
      </c>
      <c r="B145" s="13">
        <v>3786.64</v>
      </c>
      <c r="C145" s="30">
        <v>55.150794076044164</v>
      </c>
      <c r="D145" s="13">
        <v>4360.2</v>
      </c>
      <c r="E145" s="197">
        <v>57.237659890166029</v>
      </c>
      <c r="F145" s="192">
        <v>15.146937654490532</v>
      </c>
    </row>
    <row r="146" spans="1:6">
      <c r="A146" s="2" t="s">
        <v>133</v>
      </c>
      <c r="B146" s="13">
        <v>3663.97</v>
      </c>
      <c r="C146" s="30">
        <v>53.364157926500411</v>
      </c>
      <c r="D146" s="13">
        <v>4061.19</v>
      </c>
      <c r="E146" s="197">
        <v>53.312465476203698</v>
      </c>
      <c r="F146" s="192">
        <v>10.841245970900415</v>
      </c>
    </row>
    <row r="147" spans="1:6">
      <c r="A147" s="2" t="s">
        <v>134</v>
      </c>
      <c r="B147" s="13">
        <v>4426.97</v>
      </c>
      <c r="C147" s="30">
        <v>64.476926998823558</v>
      </c>
      <c r="D147" s="13">
        <v>5185.51</v>
      </c>
      <c r="E147" s="197">
        <v>68.071753070284586</v>
      </c>
      <c r="F147" s="192">
        <v>17.134518643677275</v>
      </c>
    </row>
    <row r="148" spans="1:6">
      <c r="A148" s="2"/>
      <c r="B148" s="11"/>
      <c r="C148" s="11"/>
      <c r="D148" s="13"/>
      <c r="E148" s="197"/>
      <c r="F148" s="192"/>
    </row>
    <row r="149" spans="1:6" ht="25.5">
      <c r="A149" s="12" t="s">
        <v>240</v>
      </c>
      <c r="B149" s="8" t="s">
        <v>251</v>
      </c>
      <c r="C149" s="8" t="s">
        <v>251</v>
      </c>
      <c r="D149" s="13" t="s">
        <v>251</v>
      </c>
      <c r="E149" s="198" t="s">
        <v>251</v>
      </c>
      <c r="F149" s="192" t="s">
        <v>251</v>
      </c>
    </row>
    <row r="150" spans="1:6">
      <c r="A150" s="2" t="s">
        <v>136</v>
      </c>
      <c r="B150" s="13">
        <v>3411.08</v>
      </c>
      <c r="C150" s="30">
        <v>49.680923102516402</v>
      </c>
      <c r="D150" s="13">
        <v>3809.17</v>
      </c>
      <c r="E150" s="197">
        <v>50.004122958539455</v>
      </c>
      <c r="F150" s="192">
        <v>11.670497320496743</v>
      </c>
    </row>
    <row r="151" spans="1:6">
      <c r="A151" s="2" t="s">
        <v>137</v>
      </c>
      <c r="B151" s="13">
        <v>3500.04</v>
      </c>
      <c r="C151" s="30">
        <v>50.976587501826842</v>
      </c>
      <c r="D151" s="13">
        <v>3718.94</v>
      </c>
      <c r="E151" s="197">
        <v>48.819646546473571</v>
      </c>
      <c r="F151" s="193">
        <v>6.2542142375515697</v>
      </c>
    </row>
    <row r="152" spans="1:6">
      <c r="A152" s="2" t="s">
        <v>138</v>
      </c>
      <c r="B152" s="13">
        <v>3823.13</v>
      </c>
      <c r="C152" s="30">
        <v>55.682255338755922</v>
      </c>
      <c r="D152" s="13">
        <v>4036.26</v>
      </c>
      <c r="E152" s="197">
        <v>52.985201850438415</v>
      </c>
      <c r="F152" s="192">
        <v>5.5747515778955981</v>
      </c>
    </row>
    <row r="153" spans="1:6">
      <c r="A153" s="2" t="s">
        <v>139</v>
      </c>
      <c r="B153" s="13">
        <v>3094.15</v>
      </c>
      <c r="C153" s="30">
        <v>45.064973034244623</v>
      </c>
      <c r="D153" s="13">
        <v>3677.3</v>
      </c>
      <c r="E153" s="197">
        <v>48.273025713065351</v>
      </c>
      <c r="F153" s="192">
        <v>18.84685616405153</v>
      </c>
    </row>
    <row r="154" spans="1:6">
      <c r="A154" s="2" t="s">
        <v>140</v>
      </c>
      <c r="B154" s="13">
        <v>3545.41</v>
      </c>
      <c r="C154" s="30">
        <v>51.637382171304303</v>
      </c>
      <c r="D154" s="13">
        <v>3805.53</v>
      </c>
      <c r="E154" s="197">
        <v>49.956339581171399</v>
      </c>
      <c r="F154" s="192">
        <v>7.3368101291529042</v>
      </c>
    </row>
    <row r="155" spans="1:6">
      <c r="A155" s="2" t="s">
        <v>141</v>
      </c>
      <c r="B155" s="13">
        <v>3661.63</v>
      </c>
      <c r="C155" s="30">
        <v>53.330076826068918</v>
      </c>
      <c r="D155" s="13">
        <v>3876.88</v>
      </c>
      <c r="E155" s="197">
        <v>50.89297254139418</v>
      </c>
      <c r="F155" s="192">
        <v>5.8785295073505495</v>
      </c>
    </row>
    <row r="156" spans="1:6">
      <c r="A156" s="2" t="s">
        <v>142</v>
      </c>
      <c r="B156" s="13">
        <v>3624.57</v>
      </c>
      <c r="C156" s="30">
        <v>52.79031375684179</v>
      </c>
      <c r="D156" s="13">
        <v>3731.27</v>
      </c>
      <c r="E156" s="197">
        <v>48.981506173657124</v>
      </c>
      <c r="F156" s="192">
        <v>2.9437974711483017</v>
      </c>
    </row>
    <row r="157" spans="1:6">
      <c r="A157" s="2" t="s">
        <v>143</v>
      </c>
      <c r="B157" s="13">
        <v>3585.22</v>
      </c>
      <c r="C157" s="30">
        <v>52.217197815824854</v>
      </c>
      <c r="D157" s="13">
        <v>3793.41</v>
      </c>
      <c r="E157" s="197">
        <v>49.797236687297534</v>
      </c>
      <c r="F157" s="192">
        <v>5.806896090058622</v>
      </c>
    </row>
    <row r="158" spans="1:6">
      <c r="A158" s="2" t="s">
        <v>144</v>
      </c>
      <c r="B158" s="13">
        <v>4279.76</v>
      </c>
      <c r="C158" s="30">
        <v>62.332876231934051</v>
      </c>
      <c r="D158" s="13">
        <v>4742.01</v>
      </c>
      <c r="E158" s="197">
        <v>62.249794866236918</v>
      </c>
      <c r="F158" s="193">
        <v>10.800839299399968</v>
      </c>
    </row>
    <row r="159" spans="1:6">
      <c r="A159" s="2" t="s">
        <v>145</v>
      </c>
      <c r="B159" s="13">
        <v>3201.55</v>
      </c>
      <c r="C159" s="30">
        <v>46.629208156613565</v>
      </c>
      <c r="D159" s="13">
        <v>3465.36</v>
      </c>
      <c r="E159" s="197">
        <v>45.490825438508729</v>
      </c>
      <c r="F159" s="192">
        <v>8.2400712155049849</v>
      </c>
    </row>
    <row r="160" spans="1:6">
      <c r="A160" s="2" t="s">
        <v>146</v>
      </c>
      <c r="B160" s="13">
        <v>3306.39</v>
      </c>
      <c r="C160" s="30">
        <v>48.156157972527531</v>
      </c>
      <c r="D160" s="13">
        <v>3678.31</v>
      </c>
      <c r="E160" s="197">
        <v>48.286284287554835</v>
      </c>
      <c r="F160" s="192">
        <v>11.248521801723331</v>
      </c>
    </row>
    <row r="161" spans="1:6">
      <c r="A161" s="2" t="s">
        <v>147</v>
      </c>
      <c r="B161" s="13">
        <v>3744.27</v>
      </c>
      <c r="C161" s="30">
        <v>54.533693125068631</v>
      </c>
      <c r="D161" s="13">
        <v>4025.34</v>
      </c>
      <c r="E161" s="197">
        <v>52.841851718334233</v>
      </c>
      <c r="F161" s="192">
        <v>7.5066701920534662</v>
      </c>
    </row>
    <row r="162" spans="1:6">
      <c r="A162" s="2" t="s">
        <v>148</v>
      </c>
      <c r="B162" s="13">
        <v>4005.74</v>
      </c>
      <c r="C162" s="30">
        <v>58.341891983968139</v>
      </c>
      <c r="D162" s="13">
        <v>4516.8999999999996</v>
      </c>
      <c r="E162" s="197">
        <v>59.294708031257947</v>
      </c>
      <c r="F162" s="192">
        <v>12.760688412128584</v>
      </c>
    </row>
    <row r="163" spans="1:6">
      <c r="A163" s="2" t="s">
        <v>149</v>
      </c>
      <c r="B163" s="13">
        <v>4005.03</v>
      </c>
      <c r="C163" s="30">
        <v>58.331551137256021</v>
      </c>
      <c r="D163" s="13">
        <v>3664.49</v>
      </c>
      <c r="E163" s="197">
        <v>48.104864981173918</v>
      </c>
      <c r="F163" s="192">
        <v>-8.5028077192930045</v>
      </c>
    </row>
    <row r="164" spans="1:6">
      <c r="A164" s="2" t="s">
        <v>150</v>
      </c>
      <c r="B164" s="13">
        <v>3782.82</v>
      </c>
      <c r="C164" s="30">
        <v>55.095157407818377</v>
      </c>
      <c r="D164" s="13">
        <v>3884.53</v>
      </c>
      <c r="E164" s="197">
        <v>50.993396397675951</v>
      </c>
      <c r="F164" s="192">
        <v>2.6887348591791316</v>
      </c>
    </row>
    <row r="165" spans="1:6">
      <c r="A165" s="2" t="s">
        <v>151</v>
      </c>
      <c r="B165" s="13">
        <v>3451.15</v>
      </c>
      <c r="C165" s="30">
        <v>50.264525535973789</v>
      </c>
      <c r="D165" s="13">
        <v>3723.28</v>
      </c>
      <c r="E165" s="197">
        <v>48.876619034873947</v>
      </c>
      <c r="F165" s="193">
        <v>7.8851976877272856</v>
      </c>
    </row>
    <row r="166" spans="1:6">
      <c r="A166" s="2" t="s">
        <v>152</v>
      </c>
      <c r="B166" s="13">
        <v>3379.42</v>
      </c>
      <c r="C166" s="30">
        <v>49.219808726592753</v>
      </c>
      <c r="D166" s="13">
        <v>3644.82</v>
      </c>
      <c r="E166" s="197">
        <v>47.846650961165757</v>
      </c>
      <c r="F166" s="192">
        <v>7.85341863396678</v>
      </c>
    </row>
    <row r="167" spans="1:6">
      <c r="A167" s="2" t="s">
        <v>153</v>
      </c>
      <c r="B167" s="13">
        <v>3788.9</v>
      </c>
      <c r="C167" s="30">
        <v>55.183710010648944</v>
      </c>
      <c r="D167" s="13">
        <v>3973.38</v>
      </c>
      <c r="E167" s="197">
        <v>52.159757133706684</v>
      </c>
      <c r="F167" s="192">
        <v>4.8689593285650146</v>
      </c>
    </row>
    <row r="168" spans="1:6">
      <c r="A168" s="2"/>
      <c r="B168" s="11"/>
      <c r="C168" s="11"/>
      <c r="D168" s="13"/>
      <c r="E168" s="197"/>
      <c r="F168" s="192"/>
    </row>
    <row r="169" spans="1:6" ht="25.5">
      <c r="A169" s="12" t="s">
        <v>154</v>
      </c>
      <c r="B169" s="8" t="s">
        <v>251</v>
      </c>
      <c r="C169" s="8" t="s">
        <v>251</v>
      </c>
      <c r="D169" s="13" t="s">
        <v>251</v>
      </c>
      <c r="E169" s="198" t="s">
        <v>251</v>
      </c>
      <c r="F169" s="192" t="s">
        <v>251</v>
      </c>
    </row>
    <row r="170" spans="1:6">
      <c r="A170" s="2" t="s">
        <v>155</v>
      </c>
      <c r="B170" s="13">
        <v>3249.95</v>
      </c>
      <c r="C170" s="30">
        <v>47.334133481777961</v>
      </c>
      <c r="D170" s="13">
        <v>3635.11</v>
      </c>
      <c r="E170" s="197">
        <v>47.719184863846024</v>
      </c>
      <c r="F170" s="192">
        <v>11.85125925014232</v>
      </c>
    </row>
    <row r="171" spans="1:6">
      <c r="A171" s="2" t="s">
        <v>156</v>
      </c>
      <c r="B171" s="13">
        <v>3835.53</v>
      </c>
      <c r="C171" s="30">
        <v>55.86285604189721</v>
      </c>
      <c r="D171" s="13">
        <v>4140.04</v>
      </c>
      <c r="E171" s="197">
        <v>54.347553197487031</v>
      </c>
      <c r="F171" s="192">
        <v>7.9391896295948561</v>
      </c>
    </row>
    <row r="172" spans="1:6">
      <c r="A172" s="2" t="s">
        <v>157</v>
      </c>
      <c r="B172" s="13">
        <v>3439.87</v>
      </c>
      <c r="C172" s="30">
        <v>50.100237154406543</v>
      </c>
      <c r="D172" s="13">
        <v>3936.07</v>
      </c>
      <c r="E172" s="197">
        <v>51.669977515684096</v>
      </c>
      <c r="F172" s="193">
        <v>14.424963734094609</v>
      </c>
    </row>
    <row r="173" spans="1:6">
      <c r="A173" s="2" t="s">
        <v>158</v>
      </c>
      <c r="B173" s="13">
        <v>3713.08</v>
      </c>
      <c r="C173" s="30">
        <v>54.07942409837694</v>
      </c>
      <c r="D173" s="13">
        <v>3997.7</v>
      </c>
      <c r="E173" s="197">
        <v>52.479013105572392</v>
      </c>
      <c r="F173" s="192">
        <v>7.6653344393333711</v>
      </c>
    </row>
    <row r="174" spans="1:6">
      <c r="A174" s="2" t="s">
        <v>159</v>
      </c>
      <c r="B174" s="13">
        <v>4684.29</v>
      </c>
      <c r="C174" s="30">
        <v>68.224682880462069</v>
      </c>
      <c r="D174" s="13">
        <v>5155.53</v>
      </c>
      <c r="E174" s="197">
        <v>67.67819657207184</v>
      </c>
      <c r="F174" s="192">
        <v>10.060009094227729</v>
      </c>
    </row>
    <row r="175" spans="1:6">
      <c r="A175" s="2" t="s">
        <v>160</v>
      </c>
      <c r="B175" s="13">
        <v>3516.17</v>
      </c>
      <c r="C175" s="30">
        <v>51.211514061638866</v>
      </c>
      <c r="D175" s="13">
        <v>3865.76</v>
      </c>
      <c r="E175" s="197">
        <v>50.746996948995061</v>
      </c>
      <c r="F175" s="192">
        <v>9.942352047824766</v>
      </c>
    </row>
    <row r="176" spans="1:6">
      <c r="A176" s="2" t="s">
        <v>161</v>
      </c>
      <c r="B176" s="13">
        <v>3918.15</v>
      </c>
      <c r="C176" s="30">
        <v>57.06618104944026</v>
      </c>
      <c r="D176" s="13">
        <v>4085.54</v>
      </c>
      <c r="E176" s="197">
        <v>53.632115267113647</v>
      </c>
      <c r="F176" s="192">
        <v>4.272169263555492</v>
      </c>
    </row>
    <row r="177" spans="1:6">
      <c r="A177" s="2" t="s">
        <v>162</v>
      </c>
      <c r="B177" s="13">
        <v>3142.75</v>
      </c>
      <c r="C177" s="30">
        <v>45.772811273975819</v>
      </c>
      <c r="D177" s="13">
        <v>3529.28</v>
      </c>
      <c r="E177" s="197">
        <v>46.329922548774178</v>
      </c>
      <c r="F177" s="192">
        <v>12.299101105719522</v>
      </c>
    </row>
    <row r="178" spans="1:6">
      <c r="A178" s="2" t="s">
        <v>163</v>
      </c>
      <c r="B178" s="13">
        <v>4568.26</v>
      </c>
      <c r="C178" s="30">
        <v>66.534755494535929</v>
      </c>
      <c r="D178" s="13">
        <v>5180.8599999999997</v>
      </c>
      <c r="E178" s="197">
        <v>68.010711118427039</v>
      </c>
      <c r="F178" s="192">
        <v>13.409919750627131</v>
      </c>
    </row>
    <row r="179" spans="1:6">
      <c r="A179" s="2" t="s">
        <v>164</v>
      </c>
      <c r="B179" s="13">
        <v>4979</v>
      </c>
      <c r="C179" s="30">
        <v>72.517008140362933</v>
      </c>
      <c r="D179" s="13">
        <v>5242.7299999999996</v>
      </c>
      <c r="E179" s="197">
        <v>68.822897260669265</v>
      </c>
      <c r="F179" s="193">
        <v>5.2968467563767829</v>
      </c>
    </row>
    <row r="180" spans="1:6" ht="6.75" customHeight="1">
      <c r="A180" s="2"/>
      <c r="B180" s="11"/>
      <c r="C180" s="11"/>
      <c r="D180" s="13"/>
      <c r="E180" s="197"/>
      <c r="F180" s="192"/>
    </row>
    <row r="181" spans="1:6" ht="25.5">
      <c r="A181" s="12" t="s">
        <v>241</v>
      </c>
      <c r="B181" s="8" t="s">
        <v>251</v>
      </c>
      <c r="C181" s="8" t="s">
        <v>251</v>
      </c>
      <c r="D181" s="13" t="s">
        <v>251</v>
      </c>
      <c r="E181" s="198" t="s">
        <v>251</v>
      </c>
      <c r="F181" s="192" t="s">
        <v>251</v>
      </c>
    </row>
    <row r="182" spans="1:6">
      <c r="A182" s="3" t="s">
        <v>166</v>
      </c>
      <c r="B182" s="13">
        <v>3392.25</v>
      </c>
      <c r="C182" s="30">
        <v>49.406672196052646</v>
      </c>
      <c r="D182" s="13">
        <v>3609.25</v>
      </c>
      <c r="E182" s="197">
        <v>47.379712847709222</v>
      </c>
      <c r="F182" s="192">
        <v>6.3969341882231578</v>
      </c>
    </row>
    <row r="183" spans="1:6">
      <c r="A183" s="2" t="s">
        <v>167</v>
      </c>
      <c r="B183" s="13">
        <v>3985.75</v>
      </c>
      <c r="C183" s="30">
        <v>58.050746173016975</v>
      </c>
      <c r="D183" s="13">
        <v>4197.3599999999997</v>
      </c>
      <c r="E183" s="197">
        <v>55.100010118019192</v>
      </c>
      <c r="F183" s="192">
        <v>5.309163896380853</v>
      </c>
    </row>
    <row r="184" spans="1:6">
      <c r="A184" s="2" t="s">
        <v>168</v>
      </c>
      <c r="B184" s="13">
        <v>3699.12</v>
      </c>
      <c r="C184" s="30">
        <v>53.876102661614645</v>
      </c>
      <c r="D184" s="13">
        <v>4140.3</v>
      </c>
      <c r="E184" s="197">
        <v>54.350966295870471</v>
      </c>
      <c r="F184" s="192">
        <v>11.926620385388965</v>
      </c>
    </row>
    <row r="185" spans="1:6">
      <c r="A185" s="2" t="s">
        <v>169</v>
      </c>
      <c r="B185" s="13">
        <v>4497.8500000000004</v>
      </c>
      <c r="C185" s="30">
        <v>65.509263921295727</v>
      </c>
      <c r="D185" s="13">
        <v>4656.3999999999996</v>
      </c>
      <c r="E185" s="197">
        <v>61.125966586984326</v>
      </c>
      <c r="F185" s="192">
        <v>3.5250175083650914</v>
      </c>
    </row>
    <row r="186" spans="1:6">
      <c r="A186" s="2" t="s">
        <v>170</v>
      </c>
      <c r="B186" s="13">
        <v>6937.03</v>
      </c>
      <c r="C186" s="30">
        <v>101.03487868647154</v>
      </c>
      <c r="D186" s="13">
        <v>7376.53</v>
      </c>
      <c r="E186" s="197">
        <v>96.833933147471768</v>
      </c>
      <c r="F186" s="193">
        <v>6.33556435535092</v>
      </c>
    </row>
    <row r="187" spans="1:6">
      <c r="A187" s="2" t="s">
        <v>171</v>
      </c>
      <c r="B187" s="13">
        <v>4200.88</v>
      </c>
      <c r="C187" s="30">
        <v>61.18402272679009</v>
      </c>
      <c r="D187" s="13">
        <v>4400.76</v>
      </c>
      <c r="E187" s="197">
        <v>57.77010323798153</v>
      </c>
      <c r="F187" s="192">
        <v>4.7580506941402811</v>
      </c>
    </row>
    <row r="188" spans="1:6">
      <c r="A188" s="2" t="s">
        <v>172</v>
      </c>
      <c r="B188" s="13">
        <v>3686.25</v>
      </c>
      <c r="C188" s="30">
        <v>53.688656609241377</v>
      </c>
      <c r="D188" s="13">
        <v>3847.08</v>
      </c>
      <c r="E188" s="197">
        <v>50.501778957446888</v>
      </c>
      <c r="F188" s="192">
        <v>4.3629704984740503</v>
      </c>
    </row>
    <row r="189" spans="1:6">
      <c r="A189" s="2" t="s">
        <v>173</v>
      </c>
      <c r="B189" s="13">
        <v>3082.28</v>
      </c>
      <c r="C189" s="30">
        <v>44.892091554705331</v>
      </c>
      <c r="D189" s="13">
        <v>3473.4</v>
      </c>
      <c r="E189" s="197">
        <v>45.596368942365643</v>
      </c>
      <c r="F189" s="192">
        <v>12.689307914920111</v>
      </c>
    </row>
    <row r="190" spans="1:6">
      <c r="A190" s="4" t="s">
        <v>174</v>
      </c>
      <c r="B190" s="13">
        <v>3633.82</v>
      </c>
      <c r="C190" s="30">
        <v>52.925036055556063</v>
      </c>
      <c r="D190" s="13">
        <v>4269.24</v>
      </c>
      <c r="E190" s="197">
        <v>56.043600548023576</v>
      </c>
      <c r="F190" s="192">
        <v>17.486281654016977</v>
      </c>
    </row>
    <row r="191" spans="1:6">
      <c r="A191" s="2" t="s">
        <v>175</v>
      </c>
      <c r="B191" s="13">
        <v>3497.07</v>
      </c>
      <c r="C191" s="30">
        <v>50.933330720509943</v>
      </c>
      <c r="D191" s="13">
        <v>4033.55</v>
      </c>
      <c r="E191" s="197">
        <v>52.949626863441857</v>
      </c>
      <c r="F191" s="192">
        <v>15.340842476701933</v>
      </c>
    </row>
    <row r="192" spans="1:6">
      <c r="A192" s="2" t="s">
        <v>265</v>
      </c>
      <c r="B192" s="13">
        <v>3502.91</v>
      </c>
      <c r="C192" s="30">
        <v>51.018387825860358</v>
      </c>
      <c r="D192" s="13">
        <v>4236.16</v>
      </c>
      <c r="E192" s="197">
        <v>55.609349415239137</v>
      </c>
      <c r="F192" s="192">
        <v>20.932596041576868</v>
      </c>
    </row>
    <row r="193" spans="1:6">
      <c r="A193" s="2" t="s">
        <v>176</v>
      </c>
      <c r="B193" s="13">
        <v>3448.42</v>
      </c>
      <c r="C193" s="30">
        <v>50.224764252137042</v>
      </c>
      <c r="D193" s="13">
        <v>4017.99</v>
      </c>
      <c r="E193" s="197">
        <v>52.74536605249488</v>
      </c>
      <c r="F193" s="193">
        <v>16.51683959610488</v>
      </c>
    </row>
    <row r="194" spans="1:6">
      <c r="A194" s="2" t="s">
        <v>177</v>
      </c>
      <c r="B194" s="13">
        <v>3573.27</v>
      </c>
      <c r="C194" s="30">
        <v>52.043151170458856</v>
      </c>
      <c r="D194" s="13">
        <v>4120.7700000000004</v>
      </c>
      <c r="E194" s="197">
        <v>54.094590098068785</v>
      </c>
      <c r="F194" s="192">
        <v>15.322099925278533</v>
      </c>
    </row>
    <row r="195" spans="1:6">
      <c r="A195" s="2" t="s">
        <v>178</v>
      </c>
      <c r="B195" s="13">
        <v>3051.27</v>
      </c>
      <c r="C195" s="30">
        <v>44.440444151123756</v>
      </c>
      <c r="D195" s="13">
        <v>3448.74</v>
      </c>
      <c r="E195" s="197">
        <v>45.272649687998531</v>
      </c>
      <c r="F195" s="192">
        <v>13.026379179816928</v>
      </c>
    </row>
    <row r="196" spans="1:6">
      <c r="A196" s="2" t="s">
        <v>179</v>
      </c>
      <c r="B196" s="16">
        <v>3898.7</v>
      </c>
      <c r="C196" s="191">
        <v>56.782900107819437</v>
      </c>
      <c r="D196" s="16">
        <v>4355.6499999999996</v>
      </c>
      <c r="E196" s="197">
        <v>57.177930668455957</v>
      </c>
      <c r="F196" s="192">
        <v>11.720573524508172</v>
      </c>
    </row>
    <row r="197" spans="1:6">
      <c r="A197" s="2"/>
      <c r="B197" s="11"/>
      <c r="C197" s="11"/>
      <c r="D197" s="13"/>
      <c r="E197" s="197"/>
      <c r="F197" s="192"/>
    </row>
    <row r="198" spans="1:6" ht="25.5">
      <c r="A198" s="12" t="s">
        <v>242</v>
      </c>
      <c r="B198" s="8" t="s">
        <v>251</v>
      </c>
      <c r="C198" s="8" t="s">
        <v>251</v>
      </c>
      <c r="D198" s="13" t="s">
        <v>251</v>
      </c>
      <c r="E198" s="198" t="s">
        <v>251</v>
      </c>
      <c r="F198" s="192" t="s">
        <v>251</v>
      </c>
    </row>
    <row r="199" spans="1:6">
      <c r="A199" s="2" t="s">
        <v>181</v>
      </c>
      <c r="B199" s="13">
        <v>3916.23</v>
      </c>
      <c r="C199" s="30">
        <v>57.038217069599014</v>
      </c>
      <c r="D199" s="13">
        <v>4255.63</v>
      </c>
      <c r="E199" s="197">
        <v>55.864937974952355</v>
      </c>
      <c r="F199" s="192">
        <v>8.6664981372391416</v>
      </c>
    </row>
    <row r="200" spans="1:6">
      <c r="A200" s="2" t="s">
        <v>182</v>
      </c>
      <c r="B200" s="13">
        <v>3378.63</v>
      </c>
      <c r="C200" s="30">
        <v>49.208302714053907</v>
      </c>
      <c r="D200" s="13">
        <v>3651.41</v>
      </c>
      <c r="E200" s="197">
        <v>47.9331598778843</v>
      </c>
      <c r="F200" s="193">
        <v>8.0736866718166702</v>
      </c>
    </row>
    <row r="201" spans="1:6">
      <c r="A201" s="2" t="s">
        <v>183</v>
      </c>
      <c r="B201" s="13">
        <v>3484.4</v>
      </c>
      <c r="C201" s="30">
        <v>50.748797582703475</v>
      </c>
      <c r="D201" s="13">
        <v>4001.64</v>
      </c>
      <c r="E201" s="197">
        <v>52.530734673382874</v>
      </c>
      <c r="F201" s="192">
        <v>14.844449546550331</v>
      </c>
    </row>
    <row r="202" spans="1:6">
      <c r="A202" s="2" t="s">
        <v>184</v>
      </c>
      <c r="B202" s="13">
        <v>3366.91</v>
      </c>
      <c r="C202" s="30">
        <v>49.037605920439717</v>
      </c>
      <c r="D202" s="13">
        <v>3849.1</v>
      </c>
      <c r="E202" s="197">
        <v>50.528296106425863</v>
      </c>
      <c r="F202" s="192">
        <v>14.321440133534914</v>
      </c>
    </row>
    <row r="203" spans="1:6">
      <c r="A203" s="2" t="s">
        <v>185</v>
      </c>
      <c r="B203" s="13">
        <v>3376.26</v>
      </c>
      <c r="C203" s="30">
        <v>49.173784676437386</v>
      </c>
      <c r="D203" s="13">
        <v>4002.18</v>
      </c>
      <c r="E203" s="197">
        <v>52.537823416179229</v>
      </c>
      <c r="F203" s="192">
        <v>18.53885660464536</v>
      </c>
    </row>
    <row r="204" spans="1:6">
      <c r="A204" s="2" t="s">
        <v>186</v>
      </c>
      <c r="B204" s="13">
        <v>3197.28</v>
      </c>
      <c r="C204" s="30">
        <v>46.567017430612488</v>
      </c>
      <c r="D204" s="13">
        <v>3713.34</v>
      </c>
      <c r="E204" s="197">
        <v>48.746133658215015</v>
      </c>
      <c r="F204" s="192">
        <v>16.140594505329521</v>
      </c>
    </row>
    <row r="205" spans="1:6">
      <c r="A205" s="2" t="s">
        <v>187</v>
      </c>
      <c r="B205" s="13">
        <v>7136.25</v>
      </c>
      <c r="C205" s="30">
        <v>103.9364328864561</v>
      </c>
      <c r="D205" s="13">
        <v>8057.77</v>
      </c>
      <c r="E205" s="197">
        <v>105.77677600412439</v>
      </c>
      <c r="F205" s="192">
        <v>12.913224732877925</v>
      </c>
    </row>
    <row r="206" spans="1:6">
      <c r="A206" s="2" t="s">
        <v>188</v>
      </c>
      <c r="B206" s="13">
        <v>3090.44</v>
      </c>
      <c r="C206" s="30">
        <v>45.01093846903057</v>
      </c>
      <c r="D206" s="13">
        <v>3411.84</v>
      </c>
      <c r="E206" s="197">
        <v>44.788252263580588</v>
      </c>
      <c r="F206" s="192">
        <v>10.399813618772736</v>
      </c>
    </row>
    <row r="207" spans="1:6">
      <c r="A207" s="2"/>
      <c r="B207" s="11"/>
      <c r="C207" s="11"/>
      <c r="D207" s="13"/>
      <c r="E207" s="197"/>
      <c r="F207" s="193"/>
    </row>
    <row r="208" spans="1:6" ht="25.5">
      <c r="A208" s="12" t="s">
        <v>189</v>
      </c>
      <c r="B208" s="8" t="s">
        <v>251</v>
      </c>
      <c r="C208" s="8" t="s">
        <v>251</v>
      </c>
      <c r="D208" s="13" t="s">
        <v>251</v>
      </c>
      <c r="E208" s="198" t="s">
        <v>251</v>
      </c>
      <c r="F208" s="192" t="s">
        <v>251</v>
      </c>
    </row>
    <row r="209" spans="1:6">
      <c r="A209" s="2" t="s">
        <v>190</v>
      </c>
      <c r="B209" s="13">
        <v>3203.95</v>
      </c>
      <c r="C209" s="30">
        <v>46.664163131415101</v>
      </c>
      <c r="D209" s="13">
        <v>3595.3</v>
      </c>
      <c r="E209" s="197">
        <v>47.196586992136588</v>
      </c>
      <c r="F209" s="192">
        <v>12.214610090669332</v>
      </c>
    </row>
    <row r="210" spans="1:6">
      <c r="A210" s="2" t="s">
        <v>191</v>
      </c>
      <c r="B210" s="13">
        <v>3047.07</v>
      </c>
      <c r="C210" s="30">
        <v>44.379272945221068</v>
      </c>
      <c r="D210" s="13">
        <v>3317.49</v>
      </c>
      <c r="E210" s="197">
        <v>43.549691369438762</v>
      </c>
      <c r="F210" s="192">
        <v>8.874755092597141</v>
      </c>
    </row>
    <row r="211" spans="1:6">
      <c r="A211" s="2" t="s">
        <v>192</v>
      </c>
      <c r="B211" s="13">
        <v>3435.34</v>
      </c>
      <c r="C211" s="30">
        <v>50.034259639468651</v>
      </c>
      <c r="D211" s="13">
        <v>3744.96</v>
      </c>
      <c r="E211" s="197">
        <v>49.161218930846331</v>
      </c>
      <c r="F211" s="192">
        <v>9.0127905825915242</v>
      </c>
    </row>
    <row r="212" spans="1:6">
      <c r="A212" s="2" t="s">
        <v>193</v>
      </c>
      <c r="B212" s="13">
        <v>3136.62</v>
      </c>
      <c r="C212" s="30">
        <v>45.683530442503546</v>
      </c>
      <c r="D212" s="13">
        <v>3307.06</v>
      </c>
      <c r="E212" s="197">
        <v>43.412773615057212</v>
      </c>
      <c r="F212" s="192">
        <v>5.4338746803884508</v>
      </c>
    </row>
    <row r="213" spans="1:6">
      <c r="A213" s="2" t="s">
        <v>194</v>
      </c>
      <c r="B213" s="13">
        <v>3823.44</v>
      </c>
      <c r="C213" s="30">
        <v>55.686770356334449</v>
      </c>
      <c r="D213" s="13">
        <v>4241</v>
      </c>
      <c r="E213" s="197">
        <v>55.672885554376897</v>
      </c>
      <c r="F213" s="192">
        <v>10.921055384679757</v>
      </c>
    </row>
    <row r="214" spans="1:6">
      <c r="A214" s="2" t="s">
        <v>195</v>
      </c>
      <c r="B214" s="13">
        <v>3628.96</v>
      </c>
      <c r="C214" s="30">
        <v>52.85425223158294</v>
      </c>
      <c r="D214" s="13">
        <v>3743.88</v>
      </c>
      <c r="E214" s="197">
        <v>49.147041445253613</v>
      </c>
      <c r="F214" s="193">
        <v>3.1667474979057308</v>
      </c>
    </row>
    <row r="215" spans="1:6">
      <c r="A215" s="2" t="s">
        <v>196</v>
      </c>
      <c r="B215" s="13">
        <v>3375.08</v>
      </c>
      <c r="C215" s="30">
        <v>49.156598480493294</v>
      </c>
      <c r="D215" s="13">
        <v>3780.62</v>
      </c>
      <c r="E215" s="197">
        <v>49.629338501435598</v>
      </c>
      <c r="F215" s="192">
        <v>12.015715183047515</v>
      </c>
    </row>
    <row r="216" spans="1:6">
      <c r="A216" s="2"/>
      <c r="B216" s="11"/>
      <c r="C216" s="11"/>
      <c r="D216" s="13"/>
      <c r="E216" s="197"/>
      <c r="F216" s="192"/>
    </row>
    <row r="217" spans="1:6" ht="25.5">
      <c r="A217" s="12" t="s">
        <v>243</v>
      </c>
      <c r="B217" s="8" t="s">
        <v>251</v>
      </c>
      <c r="C217" s="8" t="s">
        <v>251</v>
      </c>
      <c r="D217" s="13" t="s">
        <v>251</v>
      </c>
      <c r="E217" s="13" t="s">
        <v>251</v>
      </c>
      <c r="F217" s="192" t="s">
        <v>251</v>
      </c>
    </row>
    <row r="218" spans="1:6">
      <c r="A218" s="2" t="s">
        <v>198</v>
      </c>
      <c r="B218" s="13">
        <v>4517.3599999999997</v>
      </c>
      <c r="C218" s="30">
        <v>65.793418737286586</v>
      </c>
      <c r="D218" s="13">
        <v>4658.53</v>
      </c>
      <c r="E218" s="197">
        <v>61.153927739125535</v>
      </c>
      <c r="F218" s="192">
        <v>3.1250553420582028</v>
      </c>
    </row>
    <row r="219" spans="1:6">
      <c r="A219" s="2" t="s">
        <v>199</v>
      </c>
      <c r="B219" s="13">
        <v>3473.48</v>
      </c>
      <c r="C219" s="30">
        <v>50.58975244735646</v>
      </c>
      <c r="D219" s="13">
        <v>3861.1</v>
      </c>
      <c r="E219" s="197">
        <v>50.685823724122756</v>
      </c>
      <c r="F219" s="192">
        <v>11.159413614012447</v>
      </c>
    </row>
    <row r="220" spans="1:6">
      <c r="A220" s="2" t="s">
        <v>200</v>
      </c>
      <c r="B220" s="13">
        <v>3651</v>
      </c>
      <c r="C220" s="30">
        <v>53.175255416843761</v>
      </c>
      <c r="D220" s="13">
        <v>3976.52</v>
      </c>
      <c r="E220" s="197">
        <v>52.200976860337377</v>
      </c>
      <c r="F220" s="192">
        <v>8.9159134483703042</v>
      </c>
    </row>
    <row r="221" spans="1:6">
      <c r="A221" s="2" t="s">
        <v>201</v>
      </c>
      <c r="B221" s="13">
        <v>4116.3500000000004</v>
      </c>
      <c r="C221" s="30">
        <v>59.95287938513416</v>
      </c>
      <c r="D221" s="13">
        <v>4642.1899999999996</v>
      </c>
      <c r="E221" s="197">
        <v>60.939427633028266</v>
      </c>
      <c r="F221" s="193">
        <v>12.774423943542201</v>
      </c>
    </row>
    <row r="222" spans="1:6">
      <c r="A222" s="2" t="s">
        <v>202</v>
      </c>
      <c r="B222" s="13">
        <v>4513.17</v>
      </c>
      <c r="C222" s="30">
        <v>65.732393177112229</v>
      </c>
      <c r="D222" s="13">
        <v>5157.97</v>
      </c>
      <c r="E222" s="197">
        <v>67.710227187670228</v>
      </c>
      <c r="F222" s="192">
        <v>14.287075381605385</v>
      </c>
    </row>
    <row r="223" spans="1:6">
      <c r="A223" s="2" t="s">
        <v>203</v>
      </c>
      <c r="B223" s="13">
        <v>3576.81</v>
      </c>
      <c r="C223" s="30">
        <v>52.094709758291124</v>
      </c>
      <c r="D223" s="13">
        <v>3620.33</v>
      </c>
      <c r="E223" s="197">
        <v>47.525163348049347</v>
      </c>
      <c r="F223" s="192">
        <v>1.2167266363044105</v>
      </c>
    </row>
    <row r="224" spans="1:6">
      <c r="A224" s="2" t="s">
        <v>204</v>
      </c>
      <c r="B224" s="13">
        <v>3711.99</v>
      </c>
      <c r="C224" s="30">
        <v>54.063548713987906</v>
      </c>
      <c r="D224" s="13">
        <v>4696.4399999999996</v>
      </c>
      <c r="E224" s="197">
        <v>61.651583738032969</v>
      </c>
      <c r="F224" s="192">
        <v>26.520814980643802</v>
      </c>
    </row>
    <row r="225" spans="1:6">
      <c r="A225" s="2" t="s">
        <v>205</v>
      </c>
      <c r="B225" s="13">
        <v>4316.8900000000003</v>
      </c>
      <c r="C225" s="30">
        <v>62.873658821259561</v>
      </c>
      <c r="D225" s="13">
        <v>4350.51</v>
      </c>
      <c r="E225" s="197">
        <v>57.110456338875792</v>
      </c>
      <c r="F225" s="192">
        <v>0.77880140564154932</v>
      </c>
    </row>
    <row r="226" spans="1:6">
      <c r="A226" s="2" t="s">
        <v>206</v>
      </c>
      <c r="B226" s="13">
        <v>7839.61</v>
      </c>
      <c r="C226" s="30">
        <v>114.18057083496096</v>
      </c>
      <c r="D226" s="13">
        <v>10298.030000000001</v>
      </c>
      <c r="E226" s="197">
        <v>135.18534440592782</v>
      </c>
      <c r="F226" s="192">
        <v>31.358957907344887</v>
      </c>
    </row>
    <row r="227" spans="1:6">
      <c r="A227" s="2" t="s">
        <v>207</v>
      </c>
      <c r="B227" s="13">
        <v>3777.83</v>
      </c>
      <c r="C227" s="30">
        <v>55.022480189376843</v>
      </c>
      <c r="D227" s="13">
        <v>4143.96</v>
      </c>
      <c r="E227" s="197">
        <v>54.399012219268016</v>
      </c>
      <c r="F227" s="192">
        <v>9.6915424992654486</v>
      </c>
    </row>
    <row r="228" spans="1:6">
      <c r="A228" s="2" t="s">
        <v>208</v>
      </c>
      <c r="B228" s="13">
        <v>3647.84</v>
      </c>
      <c r="C228" s="30">
        <v>53.129231366688387</v>
      </c>
      <c r="D228" s="13">
        <v>4134.21</v>
      </c>
      <c r="E228" s="197">
        <v>54.271021029889297</v>
      </c>
      <c r="F228" s="193">
        <v>13.333095749813584</v>
      </c>
    </row>
    <row r="229" spans="1:6">
      <c r="A229" s="2" t="s">
        <v>209</v>
      </c>
      <c r="B229" s="13">
        <v>3321.2</v>
      </c>
      <c r="C229" s="30">
        <v>48.371859296198707</v>
      </c>
      <c r="D229" s="13">
        <v>3484.16</v>
      </c>
      <c r="E229" s="197">
        <v>45.73761870623386</v>
      </c>
      <c r="F229" s="192">
        <v>4.9066602432855655</v>
      </c>
    </row>
    <row r="230" spans="1:6">
      <c r="A230" s="2" t="s">
        <v>210</v>
      </c>
      <c r="B230" s="13">
        <v>3771.1</v>
      </c>
      <c r="C230" s="30">
        <v>54.924460614204186</v>
      </c>
      <c r="D230" s="13">
        <v>4133.21</v>
      </c>
      <c r="E230" s="197">
        <v>54.257893728414551</v>
      </c>
      <c r="F230" s="192">
        <v>9.6022380737715842</v>
      </c>
    </row>
    <row r="231" spans="1:6">
      <c r="A231" s="2" t="s">
        <v>211</v>
      </c>
      <c r="B231" s="13">
        <v>3276.14</v>
      </c>
      <c r="C231" s="30">
        <v>47.71557964429978</v>
      </c>
      <c r="D231" s="13">
        <v>3669.98</v>
      </c>
      <c r="E231" s="197">
        <v>48.176933866270247</v>
      </c>
      <c r="F231" s="192">
        <v>12.021464284188109</v>
      </c>
    </row>
    <row r="232" spans="1:6">
      <c r="A232" s="2" t="s">
        <v>212</v>
      </c>
      <c r="B232" s="13">
        <v>4095.57</v>
      </c>
      <c r="C232" s="30">
        <v>59.650227561644144</v>
      </c>
      <c r="D232" s="13">
        <v>4379.82</v>
      </c>
      <c r="E232" s="197">
        <v>57.495217545100438</v>
      </c>
      <c r="F232" s="192">
        <v>6.9404258747866487</v>
      </c>
    </row>
    <row r="233" spans="1:6">
      <c r="A233" s="2"/>
      <c r="B233" s="11"/>
      <c r="C233" s="11"/>
      <c r="D233" s="13"/>
      <c r="E233" s="197"/>
      <c r="F233" s="192"/>
    </row>
    <row r="234" spans="1:6" ht="25.5">
      <c r="A234" s="12" t="s">
        <v>244</v>
      </c>
      <c r="B234" s="8" t="s">
        <v>251</v>
      </c>
      <c r="C234" s="8" t="s">
        <v>251</v>
      </c>
      <c r="D234" s="8" t="s">
        <v>251</v>
      </c>
      <c r="E234" s="8" t="s">
        <v>251</v>
      </c>
      <c r="F234" s="192" t="s">
        <v>251</v>
      </c>
    </row>
    <row r="235" spans="1:6">
      <c r="A235" s="2" t="s">
        <v>214</v>
      </c>
      <c r="B235" s="13">
        <v>3526.33</v>
      </c>
      <c r="C235" s="30">
        <v>51.359490121632057</v>
      </c>
      <c r="D235" s="13">
        <v>3983.48</v>
      </c>
      <c r="E235" s="197">
        <v>52.292342878601573</v>
      </c>
      <c r="F235" s="193">
        <v>12.963902981286491</v>
      </c>
    </row>
    <row r="236" spans="1:6">
      <c r="A236" s="2" t="s">
        <v>215</v>
      </c>
      <c r="B236" s="13">
        <v>4226.49</v>
      </c>
      <c r="C236" s="30">
        <v>61.55702143706818</v>
      </c>
      <c r="D236" s="13">
        <v>4697.43</v>
      </c>
      <c r="E236" s="197">
        <v>61.664579766492963</v>
      </c>
      <c r="F236" s="192">
        <v>11.142579303393617</v>
      </c>
    </row>
    <row r="237" spans="1:6">
      <c r="A237" s="2" t="s">
        <v>216</v>
      </c>
      <c r="B237" s="13">
        <v>4383.3100000000004</v>
      </c>
      <c r="C237" s="30">
        <v>63.841037748892191</v>
      </c>
      <c r="D237" s="13">
        <v>4741.2</v>
      </c>
      <c r="E237" s="197">
        <v>62.239161752042371</v>
      </c>
      <c r="F237" s="192">
        <v>8.1648343375211763</v>
      </c>
    </row>
    <row r="238" spans="1:6">
      <c r="A238" s="2" t="s">
        <v>217</v>
      </c>
      <c r="B238" s="13">
        <v>3427.8</v>
      </c>
      <c r="C238" s="30">
        <v>49.924442760300472</v>
      </c>
      <c r="D238" s="13">
        <v>3880.32</v>
      </c>
      <c r="E238" s="197">
        <v>50.938130458467292</v>
      </c>
      <c r="F238" s="192">
        <v>13.201470330824439</v>
      </c>
    </row>
    <row r="239" spans="1:6">
      <c r="A239" s="2" t="s">
        <v>218</v>
      </c>
      <c r="B239" s="13">
        <v>3887.86</v>
      </c>
      <c r="C239" s="30">
        <v>56.625020138299142</v>
      </c>
      <c r="D239" s="13">
        <v>4407.38</v>
      </c>
      <c r="E239" s="197">
        <v>57.857005973744315</v>
      </c>
      <c r="F239" s="192">
        <v>13.362621082034853</v>
      </c>
    </row>
    <row r="240" spans="1:6">
      <c r="A240" s="2" t="s">
        <v>219</v>
      </c>
      <c r="B240" s="13">
        <v>4302.1899999999996</v>
      </c>
      <c r="C240" s="30">
        <v>62.659559600600112</v>
      </c>
      <c r="D240" s="13">
        <v>4884.57</v>
      </c>
      <c r="E240" s="197">
        <v>64.121222964476004</v>
      </c>
      <c r="F240" s="192">
        <v>13.536826592967778</v>
      </c>
    </row>
    <row r="241" spans="1:6">
      <c r="A241" s="2" t="s">
        <v>220</v>
      </c>
      <c r="B241" s="13">
        <v>4064.84</v>
      </c>
      <c r="C241" s="30">
        <v>59.202658238456088</v>
      </c>
      <c r="D241" s="13">
        <v>4523.18</v>
      </c>
      <c r="E241" s="197">
        <v>59.377147484519334</v>
      </c>
      <c r="F241" s="192">
        <v>11.275720569567316</v>
      </c>
    </row>
    <row r="242" spans="1:6">
      <c r="A242" s="2" t="s">
        <v>245</v>
      </c>
      <c r="B242" s="13">
        <v>4070.51</v>
      </c>
      <c r="C242" s="30">
        <v>59.285239366424726</v>
      </c>
      <c r="D242" s="13">
        <v>4550.57</v>
      </c>
      <c r="E242" s="197">
        <v>59.736704271912487</v>
      </c>
      <c r="F242" s="193">
        <v>11.793608171948966</v>
      </c>
    </row>
    <row r="243" spans="1:6">
      <c r="A243" s="2" t="s">
        <v>221</v>
      </c>
      <c r="B243" s="13">
        <v>3407.64</v>
      </c>
      <c r="C243" s="30">
        <v>49.630820971967523</v>
      </c>
      <c r="D243" s="13">
        <v>3837.36</v>
      </c>
      <c r="E243" s="197">
        <v>50.37418158711241</v>
      </c>
      <c r="F243" s="192">
        <v>12.610487023277116</v>
      </c>
    </row>
    <row r="244" spans="1:6">
      <c r="A244" s="4"/>
      <c r="B244" s="11"/>
      <c r="C244" s="11"/>
      <c r="D244" s="13"/>
      <c r="E244" s="197"/>
      <c r="F244" s="192"/>
    </row>
    <row r="245" spans="1:6" ht="25.5">
      <c r="A245" s="12" t="s">
        <v>222</v>
      </c>
      <c r="B245" s="8" t="s">
        <v>251</v>
      </c>
      <c r="C245" s="8" t="s">
        <v>251</v>
      </c>
      <c r="D245" s="13" t="s">
        <v>251</v>
      </c>
      <c r="E245" s="13" t="s">
        <v>251</v>
      </c>
      <c r="F245" s="13" t="s">
        <v>251</v>
      </c>
    </row>
    <row r="246" spans="1:6">
      <c r="A246" s="1" t="s">
        <v>223</v>
      </c>
      <c r="B246" s="13">
        <v>3982.34</v>
      </c>
      <c r="C246" s="30">
        <v>58.001080979653132</v>
      </c>
      <c r="D246" s="13">
        <v>4567.6899999999996</v>
      </c>
      <c r="E246" s="197">
        <v>59.961443673160055</v>
      </c>
      <c r="F246" s="192">
        <v>14.698644515536085</v>
      </c>
    </row>
    <row r="247" spans="1:6">
      <c r="A247" s="1" t="s">
        <v>224</v>
      </c>
      <c r="B247" s="13">
        <v>3907.16</v>
      </c>
      <c r="C247" s="30">
        <v>56.906116393994864</v>
      </c>
      <c r="D247" s="13">
        <v>4126</v>
      </c>
      <c r="E247" s="197">
        <v>54.163245884781674</v>
      </c>
      <c r="F247" s="192">
        <v>5.6009991912284063</v>
      </c>
    </row>
    <row r="248" spans="1:6">
      <c r="A248" s="1" t="s">
        <v>225</v>
      </c>
      <c r="B248" s="13">
        <v>4913.5600000000004</v>
      </c>
      <c r="C248" s="30">
        <v>71.563902494107595</v>
      </c>
      <c r="D248" s="13">
        <v>5990.36</v>
      </c>
      <c r="E248" s="197">
        <v>78.637261662229932</v>
      </c>
      <c r="F248" s="192">
        <v>21.914864171802108</v>
      </c>
    </row>
    <row r="249" spans="1:6">
      <c r="A249" s="1" t="s">
        <v>226</v>
      </c>
      <c r="B249" s="13">
        <v>4213.16</v>
      </c>
      <c r="C249" s="30">
        <v>61.362875681191298</v>
      </c>
      <c r="D249" s="13">
        <v>5494.72</v>
      </c>
      <c r="E249" s="197">
        <v>72.130845959289275</v>
      </c>
      <c r="F249" s="193">
        <v>30.418023526284308</v>
      </c>
    </row>
    <row r="250" spans="1:6">
      <c r="A250" s="1" t="s">
        <v>227</v>
      </c>
      <c r="B250" s="13">
        <v>5604.94</v>
      </c>
      <c r="C250" s="30">
        <v>81.633556860061404</v>
      </c>
      <c r="D250" s="13">
        <v>6307.87</v>
      </c>
      <c r="E250" s="197">
        <v>82.805311153474975</v>
      </c>
      <c r="F250" s="192">
        <v>12.541258247189102</v>
      </c>
    </row>
    <row r="251" spans="1:6">
      <c r="A251" s="1" t="s">
        <v>228</v>
      </c>
      <c r="B251" s="13">
        <v>3679.31</v>
      </c>
      <c r="C251" s="30">
        <v>53.58757847377359</v>
      </c>
      <c r="D251" s="13">
        <v>4150.1899999999996</v>
      </c>
      <c r="E251" s="197">
        <v>54.480795307455651</v>
      </c>
      <c r="F251" s="192">
        <v>12.798051808627143</v>
      </c>
    </row>
    <row r="252" spans="1:6">
      <c r="A252" s="1" t="s">
        <v>229</v>
      </c>
      <c r="B252" s="13">
        <v>4443.53</v>
      </c>
      <c r="C252" s="30">
        <v>64.718116324954181</v>
      </c>
      <c r="D252" s="13">
        <v>4751.17</v>
      </c>
      <c r="E252" s="197">
        <v>62.370040947745551</v>
      </c>
      <c r="F252" s="192">
        <v>6.9233244740105393</v>
      </c>
    </row>
    <row r="253" spans="1:6">
      <c r="A253" s="1" t="s">
        <v>230</v>
      </c>
      <c r="B253" s="13">
        <v>5408.94</v>
      </c>
      <c r="C253" s="30">
        <v>78.778900584602255</v>
      </c>
      <c r="D253" s="13">
        <v>6522.49</v>
      </c>
      <c r="E253" s="197">
        <v>85.622692595983906</v>
      </c>
      <c r="F253" s="192">
        <v>20.587213021405315</v>
      </c>
    </row>
    <row r="254" spans="1:6">
      <c r="A254" s="1" t="s">
        <v>231</v>
      </c>
      <c r="B254" s="13">
        <v>3784.79</v>
      </c>
      <c r="C254" s="30">
        <v>55.1238496163013</v>
      </c>
      <c r="D254" s="13">
        <v>4368.18</v>
      </c>
      <c r="E254" s="197">
        <v>57.342415755934475</v>
      </c>
      <c r="F254" s="192">
        <v>15.414065245363684</v>
      </c>
    </row>
    <row r="255" spans="1:6">
      <c r="A255" s="1" t="s">
        <v>232</v>
      </c>
      <c r="B255" s="13">
        <v>6759.55</v>
      </c>
      <c r="C255" s="30">
        <v>98.449958299897617</v>
      </c>
      <c r="D255" s="13">
        <v>7759.31</v>
      </c>
      <c r="E255" s="197">
        <v>101.85880160597316</v>
      </c>
      <c r="F255" s="192">
        <v>14.79033367605831</v>
      </c>
    </row>
    <row r="256" spans="1:6">
      <c r="A256" s="1" t="s">
        <v>233</v>
      </c>
      <c r="B256" s="16">
        <v>3598.02</v>
      </c>
      <c r="C256" s="30">
        <v>52.40362434809974</v>
      </c>
      <c r="D256" s="13">
        <v>4021.07</v>
      </c>
      <c r="E256" s="197">
        <v>52.785798141037091</v>
      </c>
      <c r="F256" s="193">
        <v>11.757855709529142</v>
      </c>
    </row>
    <row r="257" spans="1:6">
      <c r="A257" s="5" t="s">
        <v>234</v>
      </c>
      <c r="B257" s="18">
        <v>5142.5600000000004</v>
      </c>
      <c r="C257" s="31">
        <v>74.899189673087932</v>
      </c>
      <c r="D257" s="18">
        <v>5703.97</v>
      </c>
      <c r="E257" s="164">
        <v>74.877733792878843</v>
      </c>
      <c r="F257" s="194">
        <v>10.916936311875801</v>
      </c>
    </row>
    <row r="258" spans="1:6">
      <c r="A258" s="7" t="s">
        <v>398</v>
      </c>
      <c r="B258" s="6"/>
      <c r="C258" s="6"/>
      <c r="D258" s="20"/>
      <c r="E258" s="6"/>
      <c r="F258" s="6"/>
    </row>
  </sheetData>
  <mergeCells count="7">
    <mergeCell ref="A2:F2"/>
    <mergeCell ref="F4:F5"/>
    <mergeCell ref="C4:C5"/>
    <mergeCell ref="A4:A5"/>
    <mergeCell ref="B4:B5"/>
    <mergeCell ref="D4:D5"/>
    <mergeCell ref="E4:E5"/>
  </mergeCells>
  <phoneticPr fontId="0" type="noConversion"/>
  <printOptions horizontalCentered="1"/>
  <pageMargins left="0.78740157480314965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8"/>
  <sheetViews>
    <sheetView zoomScaleNormal="100" workbookViewId="0">
      <pane ySplit="5" topLeftCell="A6" activePane="bottomLeft" state="frozen"/>
      <selection pane="bottomLeft" sqref="A1:M1048576"/>
    </sheetView>
  </sheetViews>
  <sheetFormatPr defaultRowHeight="15"/>
  <cols>
    <col min="1" max="1" width="25.85546875" customWidth="1"/>
    <col min="2" max="2" width="9.5703125" customWidth="1"/>
    <col min="3" max="3" width="10.42578125" customWidth="1"/>
    <col min="4" max="4" width="8.140625" customWidth="1"/>
    <col min="5" max="5" width="9.42578125" customWidth="1"/>
    <col min="6" max="6" width="11.140625" customWidth="1"/>
    <col min="7" max="7" width="8.140625" customWidth="1"/>
    <col min="8" max="8" width="8.85546875" customWidth="1"/>
    <col min="9" max="9" width="11.28515625" customWidth="1"/>
    <col min="10" max="10" width="8.140625" customWidth="1"/>
    <col min="11" max="11" width="9.7109375" customWidth="1"/>
    <col min="12" max="12" width="10.5703125" customWidth="1"/>
    <col min="13" max="13" width="8.140625" customWidth="1"/>
    <col min="14" max="14" width="9.140625" style="32"/>
  </cols>
  <sheetData>
    <row r="2" spans="1:14" ht="24" customHeight="1">
      <c r="A2" s="344" t="s">
        <v>388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4" ht="9" customHeight="1">
      <c r="A3" s="6"/>
      <c r="B3" s="6"/>
      <c r="C3" s="6"/>
      <c r="D3" s="6"/>
      <c r="E3" s="6"/>
      <c r="F3" s="6"/>
      <c r="G3" s="6"/>
      <c r="H3" s="6"/>
      <c r="I3" s="20"/>
      <c r="J3" s="6"/>
      <c r="K3" s="6"/>
      <c r="L3" s="6"/>
      <c r="M3" s="6"/>
    </row>
    <row r="4" spans="1:14" ht="37.5" customHeight="1">
      <c r="A4" s="292" t="s">
        <v>0</v>
      </c>
      <c r="B4" s="347" t="s">
        <v>386</v>
      </c>
      <c r="C4" s="348"/>
      <c r="D4" s="349" t="s">
        <v>387</v>
      </c>
      <c r="E4" s="347" t="s">
        <v>252</v>
      </c>
      <c r="F4" s="348"/>
      <c r="G4" s="349" t="s">
        <v>387</v>
      </c>
      <c r="H4" s="347" t="s">
        <v>253</v>
      </c>
      <c r="I4" s="348"/>
      <c r="J4" s="349" t="s">
        <v>387</v>
      </c>
      <c r="K4" s="347" t="s">
        <v>254</v>
      </c>
      <c r="L4" s="348"/>
      <c r="M4" s="345" t="s">
        <v>387</v>
      </c>
    </row>
    <row r="5" spans="1:14" ht="20.25" customHeight="1">
      <c r="A5" s="293"/>
      <c r="B5" s="209">
        <v>2008</v>
      </c>
      <c r="C5" s="209">
        <v>2009</v>
      </c>
      <c r="D5" s="350"/>
      <c r="E5" s="209">
        <v>2008</v>
      </c>
      <c r="F5" s="209">
        <v>2009</v>
      </c>
      <c r="G5" s="350"/>
      <c r="H5" s="209">
        <v>2008</v>
      </c>
      <c r="I5" s="209">
        <v>2009</v>
      </c>
      <c r="J5" s="350"/>
      <c r="K5" s="209">
        <v>2008</v>
      </c>
      <c r="L5" s="209">
        <v>2009</v>
      </c>
      <c r="M5" s="346"/>
    </row>
    <row r="6" spans="1:14" ht="22.5" customHeight="1">
      <c r="A6" s="175" t="s">
        <v>235</v>
      </c>
      <c r="B6" s="86">
        <v>23090588.263000008</v>
      </c>
      <c r="C6" s="86">
        <v>25926300.742999997</v>
      </c>
      <c r="D6" s="237">
        <v>12.280815229570784</v>
      </c>
      <c r="E6" s="86">
        <v>1409185.1710000001</v>
      </c>
      <c r="F6" s="86">
        <v>1474550.4700000004</v>
      </c>
      <c r="G6" s="235">
        <v>4.6385173748042741</v>
      </c>
      <c r="H6" s="86">
        <v>4952321.949</v>
      </c>
      <c r="I6" s="86">
        <v>5731776.8060000017</v>
      </c>
      <c r="J6" s="237">
        <v>15.739179823666216</v>
      </c>
      <c r="K6" s="86">
        <v>16729081.142999999</v>
      </c>
      <c r="L6" s="86">
        <v>18719973.466999993</v>
      </c>
      <c r="M6" s="237">
        <v>11.900787060459983</v>
      </c>
    </row>
    <row r="7" spans="1:14">
      <c r="A7" s="248"/>
      <c r="B7" s="211"/>
      <c r="C7" s="86"/>
      <c r="D7" s="237"/>
      <c r="E7" s="202"/>
      <c r="F7" s="89"/>
      <c r="G7" s="235"/>
      <c r="H7" s="202"/>
      <c r="I7" s="89"/>
      <c r="J7" s="237"/>
      <c r="K7" s="202"/>
      <c r="L7" s="89"/>
      <c r="M7" s="237"/>
    </row>
    <row r="8" spans="1:14" s="200" customFormat="1" ht="27.75" customHeight="1">
      <c r="A8" s="50" t="s">
        <v>1</v>
      </c>
      <c r="B8" s="201">
        <v>10867822.220000003</v>
      </c>
      <c r="C8" s="201">
        <v>12254673.291999999</v>
      </c>
      <c r="D8" s="237">
        <v>12.761076174468332</v>
      </c>
      <c r="E8" s="90">
        <v>209054.38800000004</v>
      </c>
      <c r="F8" s="90">
        <v>248493.65800000002</v>
      </c>
      <c r="G8" s="235">
        <v>18.865554737841705</v>
      </c>
      <c r="H8" s="90">
        <v>2679037.2470000004</v>
      </c>
      <c r="I8" s="90">
        <v>3111180.4100000006</v>
      </c>
      <c r="J8" s="237">
        <v>16.130539561699496</v>
      </c>
      <c r="K8" s="90">
        <v>7979730.5850000009</v>
      </c>
      <c r="L8" s="90">
        <v>8894999.2239999995</v>
      </c>
      <c r="M8" s="237">
        <v>11.469919056170719</v>
      </c>
      <c r="N8" s="215"/>
    </row>
    <row r="9" spans="1:14">
      <c r="A9" s="246" t="s">
        <v>2</v>
      </c>
      <c r="B9" s="211">
        <v>163861.29399999999</v>
      </c>
      <c r="C9" s="211">
        <v>198586.96799999999</v>
      </c>
      <c r="D9" s="238">
        <v>21.192115082406215</v>
      </c>
      <c r="E9" s="204">
        <v>19584.937000000002</v>
      </c>
      <c r="F9" s="204">
        <v>19610.507000000001</v>
      </c>
      <c r="G9" s="236">
        <v>0.13055952133009807</v>
      </c>
      <c r="H9" s="204">
        <v>35634.091</v>
      </c>
      <c r="I9" s="204">
        <v>38943.911999999997</v>
      </c>
      <c r="J9" s="238">
        <v>9.2883553561110777</v>
      </c>
      <c r="K9" s="204">
        <v>108642.266</v>
      </c>
      <c r="L9" s="204">
        <v>140032.549</v>
      </c>
      <c r="M9" s="238">
        <v>28.893251361307204</v>
      </c>
      <c r="N9" s="73"/>
    </row>
    <row r="10" spans="1:14">
      <c r="A10" s="246" t="s">
        <v>3</v>
      </c>
      <c r="B10" s="211">
        <v>485269.05499999999</v>
      </c>
      <c r="C10" s="211">
        <v>546332.59499999997</v>
      </c>
      <c r="D10" s="238">
        <v>12.583439922827955</v>
      </c>
      <c r="E10" s="204">
        <v>1419.6780000000001</v>
      </c>
      <c r="F10" s="204">
        <v>1620.856</v>
      </c>
      <c r="G10" s="236">
        <v>14.170678139690818</v>
      </c>
      <c r="H10" s="204">
        <v>106073.753</v>
      </c>
      <c r="I10" s="204">
        <v>117895.967</v>
      </c>
      <c r="J10" s="238">
        <v>11.145277380729613</v>
      </c>
      <c r="K10" s="204">
        <v>377775.62400000001</v>
      </c>
      <c r="L10" s="204">
        <v>426815.772</v>
      </c>
      <c r="M10" s="238">
        <v>12.981289655681971</v>
      </c>
      <c r="N10" s="73"/>
    </row>
    <row r="11" spans="1:14">
      <c r="A11" s="246" t="s">
        <v>4</v>
      </c>
      <c r="B11" s="211">
        <v>252712.78500000003</v>
      </c>
      <c r="C11" s="211">
        <v>256770.78999999998</v>
      </c>
      <c r="D11" s="238">
        <v>1.6057774837153316</v>
      </c>
      <c r="E11" s="204">
        <v>10089.550999999999</v>
      </c>
      <c r="F11" s="204">
        <v>13376.601000000001</v>
      </c>
      <c r="G11" s="236">
        <v>32.578754000054118</v>
      </c>
      <c r="H11" s="204">
        <v>150370.17800000001</v>
      </c>
      <c r="I11" s="204">
        <v>151518.391</v>
      </c>
      <c r="J11" s="238">
        <v>0.76359090297810628</v>
      </c>
      <c r="K11" s="204">
        <v>92253.055999999997</v>
      </c>
      <c r="L11" s="204">
        <v>91875.797999999995</v>
      </c>
      <c r="M11" s="238">
        <v>-0.40893821446955636</v>
      </c>
      <c r="N11" s="73"/>
    </row>
    <row r="12" spans="1:14">
      <c r="A12" s="246" t="s">
        <v>5</v>
      </c>
      <c r="B12" s="211">
        <v>1746794.8059999999</v>
      </c>
      <c r="C12" s="211">
        <v>1889507.4950000001</v>
      </c>
      <c r="D12" s="238">
        <v>8.1699744302995203</v>
      </c>
      <c r="E12" s="204">
        <v>3089.3339999999998</v>
      </c>
      <c r="F12" s="204">
        <v>3332.2809999999999</v>
      </c>
      <c r="G12" s="236">
        <v>7.8640574311485967</v>
      </c>
      <c r="H12" s="204">
        <v>252187.228</v>
      </c>
      <c r="I12" s="204">
        <v>296175.95699999999</v>
      </c>
      <c r="J12" s="238">
        <v>17.442885331211144</v>
      </c>
      <c r="K12" s="204">
        <v>1491518.2439999999</v>
      </c>
      <c r="L12" s="204">
        <v>1589999.257</v>
      </c>
      <c r="M12" s="238">
        <v>6.6027360641523591</v>
      </c>
      <c r="N12" s="73"/>
    </row>
    <row r="13" spans="1:14">
      <c r="A13" s="246" t="s">
        <v>6</v>
      </c>
      <c r="B13" s="211">
        <v>198762.32699999999</v>
      </c>
      <c r="C13" s="211">
        <v>231318.446</v>
      </c>
      <c r="D13" s="238">
        <v>16.379421337726651</v>
      </c>
      <c r="E13" s="204">
        <v>13683.877</v>
      </c>
      <c r="F13" s="204">
        <v>13079.61</v>
      </c>
      <c r="G13" s="236">
        <v>-4.4159049368830194</v>
      </c>
      <c r="H13" s="204">
        <v>78183.879000000001</v>
      </c>
      <c r="I13" s="204">
        <v>89895.205000000002</v>
      </c>
      <c r="J13" s="238">
        <v>14.979208181778759</v>
      </c>
      <c r="K13" s="204">
        <v>106894.571</v>
      </c>
      <c r="L13" s="204">
        <v>128343.63099999999</v>
      </c>
      <c r="M13" s="238">
        <v>20.065621480439823</v>
      </c>
      <c r="N13" s="73"/>
    </row>
    <row r="14" spans="1:14">
      <c r="A14" s="246" t="s">
        <v>7</v>
      </c>
      <c r="B14" s="211">
        <v>57097.501999999993</v>
      </c>
      <c r="C14" s="211">
        <v>69646.354000000007</v>
      </c>
      <c r="D14" s="238">
        <v>21.977935216850675</v>
      </c>
      <c r="E14" s="204">
        <v>13063.157999999999</v>
      </c>
      <c r="F14" s="204">
        <v>18663.774000000001</v>
      </c>
      <c r="G14" s="236">
        <v>42.873369517539352</v>
      </c>
      <c r="H14" s="204">
        <v>5967.3370000000004</v>
      </c>
      <c r="I14" s="204">
        <v>7390.9129999999996</v>
      </c>
      <c r="J14" s="238">
        <v>23.856135492263952</v>
      </c>
      <c r="K14" s="204">
        <v>38067.006999999998</v>
      </c>
      <c r="L14" s="204">
        <v>43591.667000000001</v>
      </c>
      <c r="M14" s="238">
        <v>14.51298758528614</v>
      </c>
      <c r="N14" s="73"/>
    </row>
    <row r="15" spans="1:14">
      <c r="A15" s="246" t="s">
        <v>8</v>
      </c>
      <c r="B15" s="211">
        <v>6611090.3439999996</v>
      </c>
      <c r="C15" s="211">
        <v>7510308.1689999998</v>
      </c>
      <c r="D15" s="238">
        <v>13.60165688578283</v>
      </c>
      <c r="E15" s="204">
        <v>6774.7569999999996</v>
      </c>
      <c r="F15" s="204">
        <v>7469.0739999999996</v>
      </c>
      <c r="G15" s="236">
        <v>10.248588989981489</v>
      </c>
      <c r="H15" s="204">
        <v>1590726.622</v>
      </c>
      <c r="I15" s="204">
        <v>1866008.433</v>
      </c>
      <c r="J15" s="238">
        <v>17.305412959889477</v>
      </c>
      <c r="K15" s="204">
        <v>5013588.9649999999</v>
      </c>
      <c r="L15" s="204">
        <v>5636830.6619999995</v>
      </c>
      <c r="M15" s="238">
        <v>12.431048922256437</v>
      </c>
      <c r="N15" s="73"/>
    </row>
    <row r="16" spans="1:14">
      <c r="A16" s="246" t="s">
        <v>9</v>
      </c>
      <c r="B16" s="211">
        <v>57064.938999999998</v>
      </c>
      <c r="C16" s="211">
        <v>65024.118999999999</v>
      </c>
      <c r="D16" s="238">
        <v>13.947583471525316</v>
      </c>
      <c r="E16" s="204">
        <v>7794.41</v>
      </c>
      <c r="F16" s="204">
        <v>8437.9179999999997</v>
      </c>
      <c r="G16" s="236">
        <v>8.2560193779901212</v>
      </c>
      <c r="H16" s="204">
        <v>12364.396000000001</v>
      </c>
      <c r="I16" s="204">
        <v>16702.406999999999</v>
      </c>
      <c r="J16" s="238">
        <v>35.084698031347415</v>
      </c>
      <c r="K16" s="204">
        <v>36906.133000000002</v>
      </c>
      <c r="L16" s="204">
        <v>39883.794000000002</v>
      </c>
      <c r="M16" s="238">
        <v>8.0682010223070542</v>
      </c>
      <c r="N16" s="73"/>
    </row>
    <row r="17" spans="1:14">
      <c r="A17" s="246" t="s">
        <v>10</v>
      </c>
      <c r="B17" s="211">
        <v>76227.714000000007</v>
      </c>
      <c r="C17" s="211">
        <v>85713.66</v>
      </c>
      <c r="D17" s="238">
        <v>12.444222058134912</v>
      </c>
      <c r="E17" s="204">
        <v>12413.74</v>
      </c>
      <c r="F17" s="204">
        <v>13527.44</v>
      </c>
      <c r="G17" s="236">
        <v>8.9715106003509071</v>
      </c>
      <c r="H17" s="204">
        <v>8020.1940000000004</v>
      </c>
      <c r="I17" s="204">
        <v>9681.8780000000006</v>
      </c>
      <c r="J17" s="238">
        <v>20.718750693561773</v>
      </c>
      <c r="K17" s="204">
        <v>55793.78</v>
      </c>
      <c r="L17" s="204">
        <v>62504.341999999997</v>
      </c>
      <c r="M17" s="238">
        <v>12.027437467043821</v>
      </c>
      <c r="N17" s="73"/>
    </row>
    <row r="18" spans="1:14">
      <c r="A18" s="246" t="s">
        <v>11</v>
      </c>
      <c r="B18" s="211">
        <v>80907.210999999996</v>
      </c>
      <c r="C18" s="211">
        <v>86200.733000000007</v>
      </c>
      <c r="D18" s="238">
        <v>6.5427072996002922</v>
      </c>
      <c r="E18" s="204">
        <v>26823.935000000001</v>
      </c>
      <c r="F18" s="204">
        <v>26724.870999999999</v>
      </c>
      <c r="G18" s="236">
        <v>-0.3693119596360539</v>
      </c>
      <c r="H18" s="204">
        <v>5552.9110000000001</v>
      </c>
      <c r="I18" s="204">
        <v>7673.6909999999998</v>
      </c>
      <c r="J18" s="238">
        <v>38.192220260688494</v>
      </c>
      <c r="K18" s="204">
        <v>48530.364999999998</v>
      </c>
      <c r="L18" s="204">
        <v>51802.171000000002</v>
      </c>
      <c r="M18" s="238">
        <v>6.7417708480041361</v>
      </c>
      <c r="N18" s="73"/>
    </row>
    <row r="19" spans="1:14">
      <c r="A19" s="246" t="s">
        <v>12</v>
      </c>
      <c r="B19" s="211">
        <v>18952.571</v>
      </c>
      <c r="C19" s="211">
        <v>20334.931</v>
      </c>
      <c r="D19" s="238">
        <v>7.2937861570337992</v>
      </c>
      <c r="E19" s="204">
        <v>5171.8190000000004</v>
      </c>
      <c r="F19" s="204">
        <v>4819.384</v>
      </c>
      <c r="G19" s="236">
        <v>-6.8145269585033859</v>
      </c>
      <c r="H19" s="204">
        <v>992.10799999999995</v>
      </c>
      <c r="I19" s="204">
        <v>1488.271</v>
      </c>
      <c r="J19" s="238">
        <v>50.010986707092385</v>
      </c>
      <c r="K19" s="204">
        <v>12788.644</v>
      </c>
      <c r="L19" s="204">
        <v>14027.276</v>
      </c>
      <c r="M19" s="238">
        <v>9.6854052704884008</v>
      </c>
      <c r="N19" s="73"/>
    </row>
    <row r="20" spans="1:14">
      <c r="A20" s="246" t="s">
        <v>13</v>
      </c>
      <c r="B20" s="211">
        <v>886634.39599999995</v>
      </c>
      <c r="C20" s="211">
        <v>1033457.611</v>
      </c>
      <c r="D20" s="238">
        <v>16.55961190569468</v>
      </c>
      <c r="E20" s="204">
        <v>61426.883999999998</v>
      </c>
      <c r="F20" s="204">
        <v>80874.426999999996</v>
      </c>
      <c r="G20" s="236">
        <v>31.659660613746897</v>
      </c>
      <c r="H20" s="204">
        <v>397387.027</v>
      </c>
      <c r="I20" s="204">
        <v>462630.75400000002</v>
      </c>
      <c r="J20" s="238">
        <v>16.418182418421033</v>
      </c>
      <c r="K20" s="204">
        <v>427820.48499999999</v>
      </c>
      <c r="L20" s="204">
        <v>489952.43</v>
      </c>
      <c r="M20" s="238">
        <v>14.522900884467926</v>
      </c>
      <c r="N20" s="73"/>
    </row>
    <row r="21" spans="1:14">
      <c r="A21" s="246" t="s">
        <v>14</v>
      </c>
      <c r="B21" s="211">
        <v>202268.86499999999</v>
      </c>
      <c r="C21" s="211">
        <v>228620.264</v>
      </c>
      <c r="D21" s="238">
        <v>13.027906692411605</v>
      </c>
      <c r="E21" s="204">
        <v>18487.502</v>
      </c>
      <c r="F21" s="204">
        <v>26984.080999999998</v>
      </c>
      <c r="G21" s="236">
        <v>45.958502127545401</v>
      </c>
      <c r="H21" s="204">
        <v>33782.735000000001</v>
      </c>
      <c r="I21" s="204">
        <v>42830.527999999998</v>
      </c>
      <c r="J21" s="238">
        <v>26.78229870968114</v>
      </c>
      <c r="K21" s="204">
        <v>149998.628</v>
      </c>
      <c r="L21" s="204">
        <v>158805.655</v>
      </c>
      <c r="M21" s="238">
        <v>5.8714050371180715</v>
      </c>
      <c r="N21" s="73"/>
    </row>
    <row r="22" spans="1:14">
      <c r="A22" s="246" t="s">
        <v>15</v>
      </c>
      <c r="B22" s="211">
        <v>30178.411</v>
      </c>
      <c r="C22" s="211">
        <v>32851.157000000007</v>
      </c>
      <c r="D22" s="238">
        <v>8.8564835305609879</v>
      </c>
      <c r="E22" s="204">
        <v>9230.8060000000005</v>
      </c>
      <c r="F22" s="204">
        <v>9972.8340000000007</v>
      </c>
      <c r="G22" s="236">
        <v>8.0386046462248331</v>
      </c>
      <c r="H22" s="204">
        <v>1794.788</v>
      </c>
      <c r="I22" s="204">
        <v>2344.1030000000001</v>
      </c>
      <c r="J22" s="238">
        <v>30.606121725797152</v>
      </c>
      <c r="K22" s="204">
        <v>19152.816999999999</v>
      </c>
      <c r="L22" s="204">
        <v>20534.22</v>
      </c>
      <c r="M22" s="238">
        <v>7.2125317126979338</v>
      </c>
      <c r="N22" s="73"/>
    </row>
    <row r="23" spans="1:14">
      <c r="A23" s="246"/>
      <c r="B23" s="211"/>
      <c r="C23" s="211"/>
      <c r="D23" s="238"/>
      <c r="E23" s="93"/>
      <c r="F23" s="204"/>
      <c r="G23" s="236"/>
      <c r="H23" s="94"/>
      <c r="I23" s="204"/>
      <c r="J23" s="238"/>
      <c r="K23" s="93"/>
      <c r="L23" s="204"/>
      <c r="M23" s="238"/>
    </row>
    <row r="24" spans="1:14" s="200" customFormat="1" ht="24">
      <c r="A24" s="50" t="s">
        <v>236</v>
      </c>
      <c r="B24" s="201">
        <v>1211705.9939999999</v>
      </c>
      <c r="C24" s="201">
        <v>1319424.7409999999</v>
      </c>
      <c r="D24" s="237">
        <v>8.8898418868430529</v>
      </c>
      <c r="E24" s="90">
        <v>169046.46400000001</v>
      </c>
      <c r="F24" s="90">
        <v>154169.429</v>
      </c>
      <c r="G24" s="235">
        <v>-8.8005597088383958</v>
      </c>
      <c r="H24" s="90">
        <v>158710.10900000003</v>
      </c>
      <c r="I24" s="90">
        <v>195602.36400000006</v>
      </c>
      <c r="J24" s="237">
        <v>23.245056809834352</v>
      </c>
      <c r="K24" s="90">
        <v>883949.42099999997</v>
      </c>
      <c r="L24" s="90">
        <v>969652.94799999986</v>
      </c>
      <c r="M24" s="237">
        <v>9.6955238573542601</v>
      </c>
      <c r="N24" s="215"/>
    </row>
    <row r="25" spans="1:14">
      <c r="A25" s="246" t="s">
        <v>17</v>
      </c>
      <c r="B25" s="211">
        <v>42519.18</v>
      </c>
      <c r="C25" s="211">
        <v>47571.399000000005</v>
      </c>
      <c r="D25" s="238">
        <v>11.882211745381731</v>
      </c>
      <c r="E25" s="204">
        <v>5155.7340000000004</v>
      </c>
      <c r="F25" s="204">
        <v>5203.6409999999996</v>
      </c>
      <c r="G25" s="236">
        <v>0.92919844196770462</v>
      </c>
      <c r="H25" s="204">
        <v>3794.107</v>
      </c>
      <c r="I25" s="204">
        <v>5581.9679999999998</v>
      </c>
      <c r="J25" s="238">
        <v>47.122050063427309</v>
      </c>
      <c r="K25" s="204">
        <v>33569.339</v>
      </c>
      <c r="L25" s="204">
        <v>36785.79</v>
      </c>
      <c r="M25" s="238">
        <v>9.5815142502507999</v>
      </c>
    </row>
    <row r="26" spans="1:14">
      <c r="A26" s="246" t="s">
        <v>18</v>
      </c>
      <c r="B26" s="211">
        <v>93301.364999999991</v>
      </c>
      <c r="C26" s="211">
        <v>98749.521999999997</v>
      </c>
      <c r="D26" s="238">
        <v>5.8393111397673669</v>
      </c>
      <c r="E26" s="204">
        <v>38969.383999999998</v>
      </c>
      <c r="F26" s="204">
        <v>38770.300000000003</v>
      </c>
      <c r="G26" s="236">
        <v>-0.51087284315296522</v>
      </c>
      <c r="H26" s="204">
        <v>5243.6459999999997</v>
      </c>
      <c r="I26" s="204">
        <v>6487.7790000000005</v>
      </c>
      <c r="J26" s="238">
        <v>23.726487257148943</v>
      </c>
      <c r="K26" s="204">
        <v>49088.334999999999</v>
      </c>
      <c r="L26" s="204">
        <v>53491.442999999999</v>
      </c>
      <c r="M26" s="238">
        <v>8.9697644053317269</v>
      </c>
    </row>
    <row r="27" spans="1:14">
      <c r="A27" s="246" t="s">
        <v>19</v>
      </c>
      <c r="B27" s="211">
        <v>73487.959000000003</v>
      </c>
      <c r="C27" s="211">
        <v>76392.717000000004</v>
      </c>
      <c r="D27" s="238">
        <v>3.9526992442394659</v>
      </c>
      <c r="E27" s="204">
        <v>13050.733</v>
      </c>
      <c r="F27" s="204">
        <v>7516.0730000000003</v>
      </c>
      <c r="G27" s="236">
        <v>-42.408805696967363</v>
      </c>
      <c r="H27" s="204">
        <v>7738.1109999999999</v>
      </c>
      <c r="I27" s="204">
        <v>9056.3250000000007</v>
      </c>
      <c r="J27" s="238">
        <v>17.035346223387094</v>
      </c>
      <c r="K27" s="204">
        <v>52699.114999999998</v>
      </c>
      <c r="L27" s="204">
        <v>59820.319000000003</v>
      </c>
      <c r="M27" s="238">
        <v>13.512947987836244</v>
      </c>
    </row>
    <row r="28" spans="1:14">
      <c r="A28" s="246" t="s">
        <v>20</v>
      </c>
      <c r="B28" s="211">
        <v>79979.952999999994</v>
      </c>
      <c r="C28" s="211">
        <v>90586.590999999986</v>
      </c>
      <c r="D28" s="238">
        <v>13.261620696376241</v>
      </c>
      <c r="E28" s="204">
        <v>14690.209000000001</v>
      </c>
      <c r="F28" s="204">
        <v>14831.241</v>
      </c>
      <c r="G28" s="236">
        <v>0.96004079996410141</v>
      </c>
      <c r="H28" s="204">
        <v>6615.04</v>
      </c>
      <c r="I28" s="204">
        <v>8968.4989999999998</v>
      </c>
      <c r="J28" s="238">
        <v>35.577396357391635</v>
      </c>
      <c r="K28" s="204">
        <v>58674.703999999998</v>
      </c>
      <c r="L28" s="204">
        <v>66786.850999999995</v>
      </c>
      <c r="M28" s="238">
        <v>13.825629184256293</v>
      </c>
    </row>
    <row r="29" spans="1:14">
      <c r="A29" s="246" t="s">
        <v>21</v>
      </c>
      <c r="B29" s="211">
        <v>67583.335999999996</v>
      </c>
      <c r="C29" s="211">
        <v>74695.126999999993</v>
      </c>
      <c r="D29" s="238">
        <v>10.522994899215977</v>
      </c>
      <c r="E29" s="204">
        <v>5297.9359999999997</v>
      </c>
      <c r="F29" s="204">
        <v>4769.8509999999997</v>
      </c>
      <c r="G29" s="236">
        <v>-9.9677497047906964</v>
      </c>
      <c r="H29" s="204">
        <v>12451.862999999999</v>
      </c>
      <c r="I29" s="204">
        <v>14039.142</v>
      </c>
      <c r="J29" s="238">
        <v>12.747321424914503</v>
      </c>
      <c r="K29" s="204">
        <v>49833.536999999997</v>
      </c>
      <c r="L29" s="204">
        <v>55886.133999999998</v>
      </c>
      <c r="M29" s="238">
        <v>12.145629960000637</v>
      </c>
    </row>
    <row r="30" spans="1:14">
      <c r="A30" s="246" t="s">
        <v>22</v>
      </c>
      <c r="B30" s="211">
        <v>21776.246999999999</v>
      </c>
      <c r="C30" s="211">
        <v>23450.814999999999</v>
      </c>
      <c r="D30" s="238">
        <v>7.6898833853234594</v>
      </c>
      <c r="E30" s="204">
        <v>5268.84</v>
      </c>
      <c r="F30" s="204">
        <v>5429.7179999999998</v>
      </c>
      <c r="G30" s="236">
        <v>3.0533855649440778</v>
      </c>
      <c r="H30" s="204">
        <v>1415.1030000000001</v>
      </c>
      <c r="I30" s="204">
        <v>2135.9940000000001</v>
      </c>
      <c r="J30" s="238">
        <v>50.942652230968342</v>
      </c>
      <c r="K30" s="204">
        <v>15092.304</v>
      </c>
      <c r="L30" s="204">
        <v>15885.102999999999</v>
      </c>
      <c r="M30" s="238">
        <v>5.2530017948220431</v>
      </c>
    </row>
    <row r="31" spans="1:14">
      <c r="A31" s="246" t="s">
        <v>23</v>
      </c>
      <c r="B31" s="211">
        <v>58454.597000000002</v>
      </c>
      <c r="C31" s="211">
        <v>59287.834999999999</v>
      </c>
      <c r="D31" s="238">
        <v>1.4254447772516388</v>
      </c>
      <c r="E31" s="204">
        <v>8094.8530000000001</v>
      </c>
      <c r="F31" s="204">
        <v>4102.4380000000001</v>
      </c>
      <c r="G31" s="236">
        <v>-49.320413848157585</v>
      </c>
      <c r="H31" s="204">
        <v>5041.7</v>
      </c>
      <c r="I31" s="204">
        <v>6150.1719999999996</v>
      </c>
      <c r="J31" s="238">
        <v>21.986076125116515</v>
      </c>
      <c r="K31" s="204">
        <v>45318.044000000002</v>
      </c>
      <c r="L31" s="204">
        <v>49035.224999999999</v>
      </c>
      <c r="M31" s="238">
        <v>8.2024303608513982</v>
      </c>
    </row>
    <row r="32" spans="1:14">
      <c r="A32" s="246" t="s">
        <v>24</v>
      </c>
      <c r="B32" s="211">
        <v>28580.466</v>
      </c>
      <c r="C32" s="211">
        <v>29737.776999999998</v>
      </c>
      <c r="D32" s="238">
        <v>4.0493076634929626</v>
      </c>
      <c r="E32" s="204">
        <v>4028.5749999999998</v>
      </c>
      <c r="F32" s="204">
        <v>3435.377</v>
      </c>
      <c r="G32" s="236">
        <v>-14.724759995780145</v>
      </c>
      <c r="H32" s="204">
        <v>2923.9670000000001</v>
      </c>
      <c r="I32" s="204">
        <v>3051.5140000000001</v>
      </c>
      <c r="J32" s="238">
        <v>4.3621217339320228</v>
      </c>
      <c r="K32" s="204">
        <v>21627.923999999999</v>
      </c>
      <c r="L32" s="204">
        <v>23250.885999999999</v>
      </c>
      <c r="M32" s="238">
        <v>7.50401194307877</v>
      </c>
    </row>
    <row r="33" spans="1:15">
      <c r="A33" s="246" t="s">
        <v>269</v>
      </c>
      <c r="B33" s="211">
        <v>31358.727000000003</v>
      </c>
      <c r="C33" s="211">
        <v>34009.491000000002</v>
      </c>
      <c r="D33" s="238">
        <v>8.4530344615073147</v>
      </c>
      <c r="E33" s="204">
        <v>3442.0340000000001</v>
      </c>
      <c r="F33" s="204">
        <v>2860.6260000000002</v>
      </c>
      <c r="G33" s="236">
        <v>-16.891407812938507</v>
      </c>
      <c r="H33" s="204">
        <v>2664.4720000000002</v>
      </c>
      <c r="I33" s="204">
        <v>3482.1790000000001</v>
      </c>
      <c r="J33" s="238">
        <v>30.689269769019887</v>
      </c>
      <c r="K33" s="204">
        <v>25252.221000000001</v>
      </c>
      <c r="L33" s="204">
        <v>27666.686000000002</v>
      </c>
      <c r="M33" s="238">
        <v>9.5613965995307915</v>
      </c>
      <c r="O33" s="203"/>
    </row>
    <row r="34" spans="1:15">
      <c r="A34" s="246" t="s">
        <v>26</v>
      </c>
      <c r="B34" s="211">
        <v>27811.762999999999</v>
      </c>
      <c r="C34" s="211">
        <v>25965.198</v>
      </c>
      <c r="D34" s="238">
        <v>-6.6395107710359724</v>
      </c>
      <c r="E34" s="204">
        <v>6654.0990000000002</v>
      </c>
      <c r="F34" s="204">
        <v>3190.6089999999999</v>
      </c>
      <c r="G34" s="236">
        <v>-52.05047294907996</v>
      </c>
      <c r="H34" s="204">
        <v>2362.634</v>
      </c>
      <c r="I34" s="204">
        <v>2695.9780000000001</v>
      </c>
      <c r="J34" s="238">
        <v>14.10899868536557</v>
      </c>
      <c r="K34" s="204">
        <v>18795.03</v>
      </c>
      <c r="L34" s="204">
        <v>20078.611000000001</v>
      </c>
      <c r="M34" s="238">
        <v>6.8293639329120692</v>
      </c>
    </row>
    <row r="35" spans="1:15">
      <c r="A35" s="246" t="s">
        <v>27</v>
      </c>
      <c r="B35" s="211">
        <v>23165.792000000001</v>
      </c>
      <c r="C35" s="211">
        <v>25628.494999999999</v>
      </c>
      <c r="D35" s="238">
        <v>10.630774030950452</v>
      </c>
      <c r="E35" s="204">
        <v>2240.6860000000001</v>
      </c>
      <c r="F35" s="204">
        <v>2102.1289999999999</v>
      </c>
      <c r="G35" s="236">
        <v>-6.1836866031206643</v>
      </c>
      <c r="H35" s="204">
        <v>2846.8339999999998</v>
      </c>
      <c r="I35" s="204">
        <v>3276.873</v>
      </c>
      <c r="J35" s="238">
        <v>15.105868484077401</v>
      </c>
      <c r="K35" s="204">
        <v>18078.272000000001</v>
      </c>
      <c r="L35" s="204">
        <v>20249.492999999999</v>
      </c>
      <c r="M35" s="238">
        <v>12.010113577226832</v>
      </c>
    </row>
    <row r="36" spans="1:15">
      <c r="A36" s="246" t="s">
        <v>28</v>
      </c>
      <c r="B36" s="211">
        <v>35904.205000000002</v>
      </c>
      <c r="C36" s="211">
        <v>39803.414000000004</v>
      </c>
      <c r="D36" s="238">
        <v>10.860034360877791</v>
      </c>
      <c r="E36" s="204">
        <v>5128.3530000000001</v>
      </c>
      <c r="F36" s="204">
        <v>4656.777</v>
      </c>
      <c r="G36" s="236">
        <v>-9.1954668487134192</v>
      </c>
      <c r="H36" s="204">
        <v>2988.8009999999999</v>
      </c>
      <c r="I36" s="204">
        <v>3879.46</v>
      </c>
      <c r="J36" s="238">
        <v>29.799876271454686</v>
      </c>
      <c r="K36" s="204">
        <v>27787.050999999999</v>
      </c>
      <c r="L36" s="204">
        <v>31267.177</v>
      </c>
      <c r="M36" s="238">
        <v>12.52427254695001</v>
      </c>
    </row>
    <row r="37" spans="1:15">
      <c r="A37" s="246" t="s">
        <v>29</v>
      </c>
      <c r="B37" s="211">
        <v>17864.395</v>
      </c>
      <c r="C37" s="211">
        <v>19047.521000000001</v>
      </c>
      <c r="D37" s="238">
        <v>6.6228159419896349</v>
      </c>
      <c r="E37" s="204">
        <v>2557.3589999999999</v>
      </c>
      <c r="F37" s="204">
        <v>3374.2510000000002</v>
      </c>
      <c r="G37" s="236">
        <v>31.942797237306152</v>
      </c>
      <c r="H37" s="204">
        <v>2460.7469999999998</v>
      </c>
      <c r="I37" s="204">
        <v>2349.2730000000001</v>
      </c>
      <c r="J37" s="238">
        <v>-4.5300878147976897</v>
      </c>
      <c r="K37" s="204">
        <v>12846.289000000001</v>
      </c>
      <c r="L37" s="204">
        <v>13323.996999999999</v>
      </c>
      <c r="M37" s="238">
        <v>3.7186459062223953</v>
      </c>
    </row>
    <row r="38" spans="1:15">
      <c r="A38" s="246" t="s">
        <v>30</v>
      </c>
      <c r="B38" s="211">
        <v>309049.94699999999</v>
      </c>
      <c r="C38" s="211">
        <v>348083.609</v>
      </c>
      <c r="D38" s="238">
        <v>12.630211517234136</v>
      </c>
      <c r="E38" s="204">
        <v>9506.3050000000003</v>
      </c>
      <c r="F38" s="204">
        <v>10197.681</v>
      </c>
      <c r="G38" s="236">
        <v>7.2728152526139178</v>
      </c>
      <c r="H38" s="204">
        <v>68845.654999999999</v>
      </c>
      <c r="I38" s="204">
        <v>88590.232000000004</v>
      </c>
      <c r="J38" s="238">
        <v>28.679481660825235</v>
      </c>
      <c r="K38" s="204">
        <v>230697.98699999999</v>
      </c>
      <c r="L38" s="204">
        <v>249295.696</v>
      </c>
      <c r="M38" s="238">
        <v>8.0614960025637394</v>
      </c>
    </row>
    <row r="39" spans="1:15">
      <c r="A39" s="246" t="s">
        <v>31</v>
      </c>
      <c r="B39" s="211">
        <v>13777.581999999999</v>
      </c>
      <c r="C39" s="211">
        <v>14899.089</v>
      </c>
      <c r="D39" s="238">
        <v>8.1400858292841392</v>
      </c>
      <c r="E39" s="204">
        <v>1903.723</v>
      </c>
      <c r="F39" s="204">
        <v>1706.3610000000001</v>
      </c>
      <c r="G39" s="236">
        <v>-10.367159507974632</v>
      </c>
      <c r="H39" s="204">
        <v>1260.729</v>
      </c>
      <c r="I39" s="204">
        <v>1469.328</v>
      </c>
      <c r="J39" s="238">
        <v>16.545903203622657</v>
      </c>
      <c r="K39" s="204">
        <v>10613.13</v>
      </c>
      <c r="L39" s="204">
        <v>11723.4</v>
      </c>
      <c r="M39" s="238">
        <v>10.461287103804452</v>
      </c>
    </row>
    <row r="40" spans="1:15">
      <c r="A40" s="246" t="s">
        <v>32</v>
      </c>
      <c r="B40" s="211">
        <v>33057.188999999998</v>
      </c>
      <c r="C40" s="211">
        <v>36838.284</v>
      </c>
      <c r="D40" s="238">
        <v>11.438041510426068</v>
      </c>
      <c r="E40" s="204">
        <v>5104.9430000000002</v>
      </c>
      <c r="F40" s="204">
        <v>5629.3469999999998</v>
      </c>
      <c r="G40" s="236">
        <v>10.272475128517588</v>
      </c>
      <c r="H40" s="204">
        <v>4158.5309999999999</v>
      </c>
      <c r="I40" s="204">
        <v>4854.6139999999996</v>
      </c>
      <c r="J40" s="238">
        <v>16.738675267780856</v>
      </c>
      <c r="K40" s="204">
        <v>23793.715</v>
      </c>
      <c r="L40" s="204">
        <v>26354.323</v>
      </c>
      <c r="M40" s="238">
        <v>10.761699045315121</v>
      </c>
    </row>
    <row r="41" spans="1:15">
      <c r="A41" s="246" t="s">
        <v>33</v>
      </c>
      <c r="B41" s="211">
        <v>29280.862000000001</v>
      </c>
      <c r="C41" s="211">
        <v>30740.560000000001</v>
      </c>
      <c r="D41" s="238">
        <v>4.9851606144655225</v>
      </c>
      <c r="E41" s="204">
        <v>8031.3549999999996</v>
      </c>
      <c r="F41" s="204">
        <v>7311.2640000000001</v>
      </c>
      <c r="G41" s="236">
        <v>-8.9659963978681034</v>
      </c>
      <c r="H41" s="204">
        <v>2189.06</v>
      </c>
      <c r="I41" s="204">
        <v>2588.7179999999998</v>
      </c>
      <c r="J41" s="238">
        <v>18.257060107991553</v>
      </c>
      <c r="K41" s="204">
        <v>19060.447</v>
      </c>
      <c r="L41" s="204">
        <v>20840.578000000001</v>
      </c>
      <c r="M41" s="238">
        <v>9.3393979689983198</v>
      </c>
    </row>
    <row r="42" spans="1:15">
      <c r="A42" s="246" t="s">
        <v>34</v>
      </c>
      <c r="B42" s="211">
        <v>18873.888999999999</v>
      </c>
      <c r="C42" s="211">
        <v>21042.146000000001</v>
      </c>
      <c r="D42" s="238">
        <v>11.488130506648631</v>
      </c>
      <c r="E42" s="204">
        <v>2830.2939999999999</v>
      </c>
      <c r="F42" s="204">
        <v>2970.9650000000001</v>
      </c>
      <c r="G42" s="236">
        <v>4.970190375982142</v>
      </c>
      <c r="H42" s="204">
        <v>1673.309</v>
      </c>
      <c r="I42" s="204">
        <v>2025.7139999999999</v>
      </c>
      <c r="J42" s="238">
        <v>21.060366017274745</v>
      </c>
      <c r="K42" s="204">
        <v>14370.286</v>
      </c>
      <c r="L42" s="204">
        <v>16045.467000000001</v>
      </c>
      <c r="M42" s="238">
        <v>11.657255812445211</v>
      </c>
    </row>
    <row r="43" spans="1:15">
      <c r="A43" s="246" t="s">
        <v>35</v>
      </c>
      <c r="B43" s="211">
        <v>35578.472999999998</v>
      </c>
      <c r="C43" s="211">
        <v>39143.75</v>
      </c>
      <c r="D43" s="238">
        <v>10.020882571323408</v>
      </c>
      <c r="E43" s="204">
        <v>3761.0880000000002</v>
      </c>
      <c r="F43" s="204">
        <v>3685.0749999999998</v>
      </c>
      <c r="G43" s="236">
        <v>-2.0210375295659277</v>
      </c>
      <c r="H43" s="204">
        <v>4142.7219999999998</v>
      </c>
      <c r="I43" s="204">
        <v>4464.9470000000001</v>
      </c>
      <c r="J43" s="238">
        <v>7.7780985545252701</v>
      </c>
      <c r="K43" s="204">
        <v>27674.663</v>
      </c>
      <c r="L43" s="204">
        <v>30993.727999999999</v>
      </c>
      <c r="M43" s="238">
        <v>11.993154171380516</v>
      </c>
    </row>
    <row r="44" spans="1:15">
      <c r="A44" s="246" t="s">
        <v>36</v>
      </c>
      <c r="B44" s="211">
        <v>13647.172</v>
      </c>
      <c r="C44" s="211">
        <v>14149.656999999999</v>
      </c>
      <c r="D44" s="238">
        <v>3.6819716202008745</v>
      </c>
      <c r="E44" s="204">
        <v>1913.2270000000001</v>
      </c>
      <c r="F44" s="204">
        <v>1463.3889999999999</v>
      </c>
      <c r="G44" s="236">
        <v>-23.512003541660253</v>
      </c>
      <c r="H44" s="204">
        <v>1170.067</v>
      </c>
      <c r="I44" s="204">
        <v>1361.0509999999999</v>
      </c>
      <c r="J44" s="238">
        <v>16.322484097064518</v>
      </c>
      <c r="K44" s="204">
        <v>10563.878000000001</v>
      </c>
      <c r="L44" s="204">
        <v>11325.217000000001</v>
      </c>
      <c r="M44" s="238">
        <v>7.2070029585725948</v>
      </c>
    </row>
    <row r="45" spans="1:15">
      <c r="A45" s="246" t="s">
        <v>37</v>
      </c>
      <c r="B45" s="211">
        <v>13074.816999999999</v>
      </c>
      <c r="C45" s="211">
        <v>13590.221</v>
      </c>
      <c r="D45" s="238">
        <v>3.9419595700651122</v>
      </c>
      <c r="E45" s="204">
        <v>1626.4849999999999</v>
      </c>
      <c r="F45" s="204">
        <v>1632.2329999999999</v>
      </c>
      <c r="G45" s="236">
        <v>0.35340012357938377</v>
      </c>
      <c r="H45" s="204">
        <v>1401.7539999999999</v>
      </c>
      <c r="I45" s="204">
        <v>1358.559</v>
      </c>
      <c r="J45" s="238">
        <v>-3.0814964679965251</v>
      </c>
      <c r="K45" s="204">
        <v>10046.578</v>
      </c>
      <c r="L45" s="204">
        <v>10599.429</v>
      </c>
      <c r="M45" s="238">
        <v>5.5028786916301309</v>
      </c>
    </row>
    <row r="46" spans="1:15">
      <c r="A46" s="246" t="s">
        <v>38</v>
      </c>
      <c r="B46" s="211">
        <v>26841.754999999997</v>
      </c>
      <c r="C46" s="211">
        <v>28188.391</v>
      </c>
      <c r="D46" s="238">
        <v>5.0169446818958185</v>
      </c>
      <c r="E46" s="204">
        <v>7020.7449999999999</v>
      </c>
      <c r="F46" s="204">
        <v>6669.5789999999997</v>
      </c>
      <c r="G46" s="236">
        <v>-5.0018338509659639</v>
      </c>
      <c r="H46" s="204">
        <v>2166.9749999999999</v>
      </c>
      <c r="I46" s="204">
        <v>2456.4540000000002</v>
      </c>
      <c r="J46" s="238">
        <v>13.35866818952689</v>
      </c>
      <c r="K46" s="204">
        <v>17654.035</v>
      </c>
      <c r="L46" s="204">
        <v>19062.358</v>
      </c>
      <c r="M46" s="238">
        <v>7.9773434231890983</v>
      </c>
    </row>
    <row r="47" spans="1:15">
      <c r="A47" s="246" t="s">
        <v>39</v>
      </c>
      <c r="B47" s="211">
        <v>19640.621999999999</v>
      </c>
      <c r="C47" s="211">
        <v>23238.879000000001</v>
      </c>
      <c r="D47" s="238">
        <v>18.320483943940282</v>
      </c>
      <c r="E47" s="204">
        <v>4960.9009999999998</v>
      </c>
      <c r="F47" s="204">
        <v>6448.5649999999996</v>
      </c>
      <c r="G47" s="236">
        <v>29.987778429765079</v>
      </c>
      <c r="H47" s="204">
        <v>1937.5219999999999</v>
      </c>
      <c r="I47" s="204">
        <v>2326.913</v>
      </c>
      <c r="J47" s="238">
        <v>20.097371797584749</v>
      </c>
      <c r="K47" s="204">
        <v>12742.199000000001</v>
      </c>
      <c r="L47" s="204">
        <v>14463.401</v>
      </c>
      <c r="M47" s="238">
        <v>13.507888238129073</v>
      </c>
    </row>
    <row r="48" spans="1:15">
      <c r="A48" s="246" t="s">
        <v>40</v>
      </c>
      <c r="B48" s="211">
        <v>97095.701000000001</v>
      </c>
      <c r="C48" s="211">
        <v>104584.253</v>
      </c>
      <c r="D48" s="238">
        <v>7.7125474381198433</v>
      </c>
      <c r="E48" s="204">
        <v>7808.6030000000001</v>
      </c>
      <c r="F48" s="204">
        <v>6211.9390000000003</v>
      </c>
      <c r="G48" s="236">
        <v>-20.447498739531255</v>
      </c>
      <c r="H48" s="204">
        <v>11216.76</v>
      </c>
      <c r="I48" s="204">
        <v>12950.678</v>
      </c>
      <c r="J48" s="238">
        <v>15.458278504666234</v>
      </c>
      <c r="K48" s="204">
        <v>78070.338000000003</v>
      </c>
      <c r="L48" s="204">
        <v>85421.635999999999</v>
      </c>
      <c r="M48" s="238">
        <v>9.4162497413550206</v>
      </c>
    </row>
    <row r="49" spans="1:14">
      <c r="A49" s="246"/>
      <c r="B49" s="211"/>
      <c r="C49" s="211"/>
      <c r="D49" s="238"/>
      <c r="E49" s="93"/>
      <c r="F49" s="204"/>
      <c r="G49" s="236"/>
      <c r="H49" s="93"/>
      <c r="I49" s="204"/>
      <c r="J49" s="238"/>
      <c r="K49" s="93"/>
      <c r="L49" s="204"/>
      <c r="M49" s="238"/>
    </row>
    <row r="50" spans="1:14" s="200" customFormat="1" ht="24">
      <c r="A50" s="50" t="s">
        <v>41</v>
      </c>
      <c r="B50" s="201">
        <v>4931831.3320000004</v>
      </c>
      <c r="C50" s="201">
        <v>5511462.2249999987</v>
      </c>
      <c r="D50" s="237">
        <v>11.752853128595152</v>
      </c>
      <c r="E50" s="90">
        <v>328460.93599999999</v>
      </c>
      <c r="F50" s="90">
        <v>311722.54000000004</v>
      </c>
      <c r="G50" s="235">
        <v>-5.0960081292589221</v>
      </c>
      <c r="H50" s="90">
        <v>1264644.9360000002</v>
      </c>
      <c r="I50" s="90">
        <v>1420523.1590000002</v>
      </c>
      <c r="J50" s="237">
        <v>12.325848826235287</v>
      </c>
      <c r="K50" s="90">
        <v>3338725.46</v>
      </c>
      <c r="L50" s="90">
        <v>3779216.5259999987</v>
      </c>
      <c r="M50" s="237">
        <v>13.193389851227799</v>
      </c>
      <c r="N50" s="215"/>
    </row>
    <row r="51" spans="1:14">
      <c r="A51" s="243" t="s">
        <v>42</v>
      </c>
      <c r="B51" s="211">
        <v>104861.35200000001</v>
      </c>
      <c r="C51" s="211">
        <v>102109.32</v>
      </c>
      <c r="D51" s="238">
        <v>-2.6244483286845366</v>
      </c>
      <c r="E51" s="204">
        <v>13994.334000000001</v>
      </c>
      <c r="F51" s="204">
        <v>8715.6990000000005</v>
      </c>
      <c r="G51" s="236">
        <v>-37.719801456789583</v>
      </c>
      <c r="H51" s="204">
        <v>10212.627</v>
      </c>
      <c r="I51" s="204">
        <v>11354.959000000001</v>
      </c>
      <c r="J51" s="238">
        <v>11.185486359190456</v>
      </c>
      <c r="K51" s="204">
        <v>80654.391000000003</v>
      </c>
      <c r="L51" s="204">
        <v>82038.661999999997</v>
      </c>
      <c r="M51" s="238">
        <v>1.7162996122554564</v>
      </c>
    </row>
    <row r="52" spans="1:14">
      <c r="A52" s="243" t="s">
        <v>43</v>
      </c>
      <c r="B52" s="211">
        <v>108097.467</v>
      </c>
      <c r="C52" s="211">
        <v>120191.38099999999</v>
      </c>
      <c r="D52" s="238">
        <v>11.187971684849929</v>
      </c>
      <c r="E52" s="204">
        <v>39026.177000000003</v>
      </c>
      <c r="F52" s="204">
        <v>41820.682999999997</v>
      </c>
      <c r="G52" s="236">
        <v>7.1605937727387214</v>
      </c>
      <c r="H52" s="204">
        <v>12051.76</v>
      </c>
      <c r="I52" s="204">
        <v>13813.806</v>
      </c>
      <c r="J52" s="238">
        <v>14.620652917084321</v>
      </c>
      <c r="K52" s="204">
        <v>57019.53</v>
      </c>
      <c r="L52" s="204">
        <v>64556.892</v>
      </c>
      <c r="M52" s="238">
        <v>13.218912888268285</v>
      </c>
    </row>
    <row r="53" spans="1:14">
      <c r="A53" s="243" t="s">
        <v>44</v>
      </c>
      <c r="B53" s="211">
        <v>20027.067999999999</v>
      </c>
      <c r="C53" s="211">
        <v>21878.662</v>
      </c>
      <c r="D53" s="238">
        <v>9.2454571982279141</v>
      </c>
      <c r="E53" s="204">
        <v>4372.1120000000001</v>
      </c>
      <c r="F53" s="204">
        <v>4210.2449999999999</v>
      </c>
      <c r="G53" s="236">
        <v>-3.7022610582711502</v>
      </c>
      <c r="H53" s="204">
        <v>1175.7619999999999</v>
      </c>
      <c r="I53" s="204">
        <v>1784.027</v>
      </c>
      <c r="J53" s="238">
        <v>51.733684197992467</v>
      </c>
      <c r="K53" s="204">
        <v>14479.194</v>
      </c>
      <c r="L53" s="204">
        <v>15884.39</v>
      </c>
      <c r="M53" s="238">
        <v>9.7049324706886217</v>
      </c>
    </row>
    <row r="54" spans="1:14">
      <c r="A54" s="243" t="s">
        <v>45</v>
      </c>
      <c r="B54" s="211">
        <v>12060.745000000001</v>
      </c>
      <c r="C54" s="211">
        <v>11040.27</v>
      </c>
      <c r="D54" s="238">
        <v>-8.4611274013338349</v>
      </c>
      <c r="E54" s="204">
        <v>2845.386</v>
      </c>
      <c r="F54" s="204">
        <v>1341.962</v>
      </c>
      <c r="G54" s="236">
        <v>-52.837260041344123</v>
      </c>
      <c r="H54" s="204">
        <v>646.51800000000003</v>
      </c>
      <c r="I54" s="204">
        <v>842.59500000000003</v>
      </c>
      <c r="J54" s="238">
        <v>30.328157916716926</v>
      </c>
      <c r="K54" s="204">
        <v>8568.8410000000003</v>
      </c>
      <c r="L54" s="204">
        <v>8855.7129999999997</v>
      </c>
      <c r="M54" s="238">
        <v>3.3478506603168423</v>
      </c>
    </row>
    <row r="55" spans="1:14">
      <c r="A55" s="243" t="s">
        <v>46</v>
      </c>
      <c r="B55" s="211">
        <v>42844.038</v>
      </c>
      <c r="C55" s="211">
        <v>43705.347000000002</v>
      </c>
      <c r="D55" s="238">
        <v>2.010335720456613</v>
      </c>
      <c r="E55" s="204">
        <v>6263.9930000000004</v>
      </c>
      <c r="F55" s="204">
        <v>2778.6889999999999</v>
      </c>
      <c r="G55" s="236">
        <v>-55.640292062906205</v>
      </c>
      <c r="H55" s="204">
        <v>4727.22</v>
      </c>
      <c r="I55" s="204">
        <v>5134.152</v>
      </c>
      <c r="J55" s="238">
        <v>8.6082729384289181</v>
      </c>
      <c r="K55" s="204">
        <v>31852.825000000001</v>
      </c>
      <c r="L55" s="204">
        <v>35792.506000000001</v>
      </c>
      <c r="M55" s="238">
        <v>12.36838804721403</v>
      </c>
    </row>
    <row r="56" spans="1:14">
      <c r="A56" s="243" t="s">
        <v>47</v>
      </c>
      <c r="B56" s="211">
        <v>91138.171000000002</v>
      </c>
      <c r="C56" s="211">
        <v>100388.58199999999</v>
      </c>
      <c r="D56" s="238">
        <v>10.149875621269588</v>
      </c>
      <c r="E56" s="204">
        <v>10150.941999999999</v>
      </c>
      <c r="F56" s="204">
        <v>8908.7649999999994</v>
      </c>
      <c r="G56" s="236">
        <v>-12.237061348592082</v>
      </c>
      <c r="H56" s="204">
        <v>10976.619000000001</v>
      </c>
      <c r="I56" s="204">
        <v>13172.692999999999</v>
      </c>
      <c r="J56" s="238">
        <v>20.006834527097993</v>
      </c>
      <c r="K56" s="204">
        <v>70010.61</v>
      </c>
      <c r="L56" s="204">
        <v>78307.123999999996</v>
      </c>
      <c r="M56" s="238">
        <v>11.850366680136037</v>
      </c>
    </row>
    <row r="57" spans="1:14">
      <c r="A57" s="243" t="s">
        <v>48</v>
      </c>
      <c r="B57" s="211">
        <v>22252.447999999997</v>
      </c>
      <c r="C57" s="211">
        <v>23387.370000000003</v>
      </c>
      <c r="D57" s="238">
        <v>5.1002118957878428</v>
      </c>
      <c r="E57" s="204">
        <v>3469.32</v>
      </c>
      <c r="F57" s="204">
        <v>2181.5120000000002</v>
      </c>
      <c r="G57" s="236">
        <v>-37.119896694453089</v>
      </c>
      <c r="H57" s="204">
        <v>1461.3150000000001</v>
      </c>
      <c r="I57" s="204">
        <v>2542.442</v>
      </c>
      <c r="J57" s="238">
        <v>73.983159004047721</v>
      </c>
      <c r="K57" s="204">
        <v>17321.812999999998</v>
      </c>
      <c r="L57" s="204">
        <v>18663.416000000001</v>
      </c>
      <c r="M57" s="238">
        <v>7.7451650124614746</v>
      </c>
    </row>
    <row r="58" spans="1:14">
      <c r="A58" s="243" t="s">
        <v>49</v>
      </c>
      <c r="B58" s="211">
        <v>60263.127</v>
      </c>
      <c r="C58" s="211">
        <v>70104.831999999995</v>
      </c>
      <c r="D58" s="238">
        <v>16.331221909543459</v>
      </c>
      <c r="E58" s="204">
        <v>8659.3590000000004</v>
      </c>
      <c r="F58" s="204">
        <v>8003.9380000000001</v>
      </c>
      <c r="G58" s="236">
        <v>-7.5689320652949093</v>
      </c>
      <c r="H58" s="204">
        <v>5209.0259999999998</v>
      </c>
      <c r="I58" s="204">
        <v>7052.5069999999996</v>
      </c>
      <c r="J58" s="238">
        <v>35.390128596017753</v>
      </c>
      <c r="K58" s="204">
        <v>46394.741999999998</v>
      </c>
      <c r="L58" s="204">
        <v>55048.387000000002</v>
      </c>
      <c r="M58" s="238">
        <v>18.652210631972068</v>
      </c>
    </row>
    <row r="59" spans="1:14">
      <c r="A59" s="243" t="s">
        <v>50</v>
      </c>
      <c r="B59" s="211">
        <v>13452.592000000001</v>
      </c>
      <c r="C59" s="211">
        <v>15175.308000000001</v>
      </c>
      <c r="D59" s="238">
        <v>12.805829538277823</v>
      </c>
      <c r="E59" s="204">
        <v>1859.999</v>
      </c>
      <c r="F59" s="204">
        <v>1888.02</v>
      </c>
      <c r="G59" s="236">
        <v>1.5065061862936435</v>
      </c>
      <c r="H59" s="204">
        <v>1238.6379999999999</v>
      </c>
      <c r="I59" s="204">
        <v>1653.491</v>
      </c>
      <c r="J59" s="238">
        <v>33.492675018851358</v>
      </c>
      <c r="K59" s="204">
        <v>10353.955</v>
      </c>
      <c r="L59" s="204">
        <v>11633.797</v>
      </c>
      <c r="M59" s="238">
        <v>12.360899772116074</v>
      </c>
    </row>
    <row r="60" spans="1:14">
      <c r="A60" s="243" t="s">
        <v>51</v>
      </c>
      <c r="B60" s="211">
        <v>30139.5</v>
      </c>
      <c r="C60" s="211">
        <v>33504.709000000003</v>
      </c>
      <c r="D60" s="238">
        <v>11.165444018646632</v>
      </c>
      <c r="E60" s="204">
        <v>6582.6570000000002</v>
      </c>
      <c r="F60" s="204">
        <v>6840.1679999999997</v>
      </c>
      <c r="G60" s="236">
        <v>3.9119613858051405</v>
      </c>
      <c r="H60" s="204">
        <v>2474.404</v>
      </c>
      <c r="I60" s="204">
        <v>2924.0970000000002</v>
      </c>
      <c r="J60" s="238">
        <v>18.173790537034385</v>
      </c>
      <c r="K60" s="204">
        <v>21082.438999999998</v>
      </c>
      <c r="L60" s="204">
        <v>23740.444</v>
      </c>
      <c r="M60" s="238">
        <v>12.60767314445923</v>
      </c>
    </row>
    <row r="61" spans="1:14">
      <c r="A61" s="243" t="s">
        <v>52</v>
      </c>
      <c r="B61" s="211">
        <v>21543.417999999998</v>
      </c>
      <c r="C61" s="211">
        <v>25129.963</v>
      </c>
      <c r="D61" s="238">
        <v>16.647985013334488</v>
      </c>
      <c r="E61" s="204">
        <v>4742.558</v>
      </c>
      <c r="F61" s="204">
        <v>6087.74</v>
      </c>
      <c r="G61" s="236">
        <v>28.364060070535778</v>
      </c>
      <c r="H61" s="204">
        <v>1967.1179999999999</v>
      </c>
      <c r="I61" s="204">
        <v>2494.5039999999999</v>
      </c>
      <c r="J61" s="238">
        <v>26.81008460092378</v>
      </c>
      <c r="K61" s="204">
        <v>14833.742</v>
      </c>
      <c r="L61" s="204">
        <v>16547.719000000001</v>
      </c>
      <c r="M61" s="238">
        <v>11.554582788348355</v>
      </c>
    </row>
    <row r="62" spans="1:14">
      <c r="A62" s="243" t="s">
        <v>53</v>
      </c>
      <c r="B62" s="211">
        <v>63225.441999999995</v>
      </c>
      <c r="C62" s="211">
        <v>60149.114000000001</v>
      </c>
      <c r="D62" s="238">
        <v>-4.8656488633167516</v>
      </c>
      <c r="E62" s="204">
        <v>5500.8940000000002</v>
      </c>
      <c r="F62" s="204">
        <v>5912.8490000000002</v>
      </c>
      <c r="G62" s="236">
        <v>7.4888736267232137</v>
      </c>
      <c r="H62" s="204">
        <v>31746.075000000001</v>
      </c>
      <c r="I62" s="204">
        <v>28766.784</v>
      </c>
      <c r="J62" s="238">
        <v>-9.3847538632728664</v>
      </c>
      <c r="K62" s="204">
        <v>25978.473000000002</v>
      </c>
      <c r="L62" s="204">
        <v>25469.481</v>
      </c>
      <c r="M62" s="238">
        <v>-1.959283750049523</v>
      </c>
    </row>
    <row r="63" spans="1:14">
      <c r="A63" s="243" t="s">
        <v>54</v>
      </c>
      <c r="B63" s="211">
        <v>82204.002999999997</v>
      </c>
      <c r="C63" s="211">
        <v>92803.820999999996</v>
      </c>
      <c r="D63" s="238">
        <v>12.894527776220333</v>
      </c>
      <c r="E63" s="204">
        <v>16912.027999999998</v>
      </c>
      <c r="F63" s="204">
        <v>14134.264999999999</v>
      </c>
      <c r="G63" s="236">
        <v>-16.424777678939506</v>
      </c>
      <c r="H63" s="204">
        <v>15892.919</v>
      </c>
      <c r="I63" s="204">
        <v>23226.827000000001</v>
      </c>
      <c r="J63" s="238">
        <v>46.145758372014626</v>
      </c>
      <c r="K63" s="204">
        <v>49399.055999999997</v>
      </c>
      <c r="L63" s="204">
        <v>55442.728999999999</v>
      </c>
      <c r="M63" s="238">
        <v>12.234389661211353</v>
      </c>
    </row>
    <row r="64" spans="1:14">
      <c r="A64" s="243" t="s">
        <v>55</v>
      </c>
      <c r="B64" s="211">
        <v>20386.798000000003</v>
      </c>
      <c r="C64" s="211">
        <v>23143.366000000002</v>
      </c>
      <c r="D64" s="238">
        <v>13.521338662402993</v>
      </c>
      <c r="E64" s="204">
        <v>4510.1350000000002</v>
      </c>
      <c r="F64" s="204">
        <v>5114.32</v>
      </c>
      <c r="G64" s="236">
        <v>13.396162199135929</v>
      </c>
      <c r="H64" s="204">
        <v>2470.248</v>
      </c>
      <c r="I64" s="204">
        <v>3423</v>
      </c>
      <c r="J64" s="238">
        <v>38.569082942279479</v>
      </c>
      <c r="K64" s="204">
        <v>13406.415000000001</v>
      </c>
      <c r="L64" s="204">
        <v>14606.046</v>
      </c>
      <c r="M64" s="238">
        <v>8.9481863719719215</v>
      </c>
    </row>
    <row r="65" spans="1:13">
      <c r="A65" s="243" t="s">
        <v>56</v>
      </c>
      <c r="B65" s="211">
        <v>3070562.483</v>
      </c>
      <c r="C65" s="211">
        <v>3473533.6330000004</v>
      </c>
      <c r="D65" s="238">
        <v>13.12369157869373</v>
      </c>
      <c r="E65" s="204">
        <v>13884.102999999999</v>
      </c>
      <c r="F65" s="204">
        <v>14362.698</v>
      </c>
      <c r="G65" s="236">
        <v>3.4470718057911354</v>
      </c>
      <c r="H65" s="204">
        <v>1020469.29</v>
      </c>
      <c r="I65" s="204">
        <v>1131740.085</v>
      </c>
      <c r="J65" s="238">
        <v>10.903884721508849</v>
      </c>
      <c r="K65" s="204">
        <v>2036209.09</v>
      </c>
      <c r="L65" s="204">
        <v>2327430.85</v>
      </c>
      <c r="M65" s="238">
        <v>14.30215400914452</v>
      </c>
    </row>
    <row r="66" spans="1:13">
      <c r="A66" s="243" t="s">
        <v>57</v>
      </c>
      <c r="B66" s="211">
        <v>32019.777999999998</v>
      </c>
      <c r="C66" s="211">
        <v>30991.576000000001</v>
      </c>
      <c r="D66" s="238">
        <v>-3.2111465607288059</v>
      </c>
      <c r="E66" s="204">
        <v>5658.1679999999997</v>
      </c>
      <c r="F66" s="204">
        <v>5489.9189999999999</v>
      </c>
      <c r="G66" s="236">
        <v>-2.9735596397986064</v>
      </c>
      <c r="H66" s="204">
        <v>10985.94</v>
      </c>
      <c r="I66" s="204">
        <v>9681.5959999999995</v>
      </c>
      <c r="J66" s="238">
        <v>-11.872848386210022</v>
      </c>
      <c r="K66" s="204">
        <v>15375.67</v>
      </c>
      <c r="L66" s="204">
        <v>15820.061</v>
      </c>
      <c r="M66" s="238">
        <v>2.8902220195932804</v>
      </c>
    </row>
    <row r="67" spans="1:13">
      <c r="A67" s="243" t="s">
        <v>58</v>
      </c>
      <c r="B67" s="211">
        <v>171934.16</v>
      </c>
      <c r="C67" s="211">
        <v>194311.62699999998</v>
      </c>
      <c r="D67" s="238">
        <v>13.015137306047841</v>
      </c>
      <c r="E67" s="204">
        <v>10077.495000000001</v>
      </c>
      <c r="F67" s="204">
        <v>8753.2690000000002</v>
      </c>
      <c r="G67" s="236">
        <v>-13.140428251266812</v>
      </c>
      <c r="H67" s="204">
        <v>17094.859</v>
      </c>
      <c r="I67" s="204">
        <v>19792.623</v>
      </c>
      <c r="J67" s="238">
        <v>15.781142155077156</v>
      </c>
      <c r="K67" s="204">
        <v>144761.80600000001</v>
      </c>
      <c r="L67" s="204">
        <v>165765.73499999999</v>
      </c>
      <c r="M67" s="238">
        <v>14.509302957991533</v>
      </c>
    </row>
    <row r="68" spans="1:13">
      <c r="A68" s="243" t="s">
        <v>59</v>
      </c>
      <c r="B68" s="211">
        <v>43059.657999999996</v>
      </c>
      <c r="C68" s="211">
        <v>45270.796999999999</v>
      </c>
      <c r="D68" s="238">
        <v>5.1350593634533759</v>
      </c>
      <c r="E68" s="204">
        <v>9340.8259999999991</v>
      </c>
      <c r="F68" s="204">
        <v>8275.3169999999991</v>
      </c>
      <c r="G68" s="236">
        <v>-11.407010472093159</v>
      </c>
      <c r="H68" s="204">
        <v>3522.6350000000002</v>
      </c>
      <c r="I68" s="204">
        <v>4474.5749999999998</v>
      </c>
      <c r="J68" s="238">
        <v>27.023520745124017</v>
      </c>
      <c r="K68" s="204">
        <v>30196.197</v>
      </c>
      <c r="L68" s="204">
        <v>32520.904999999999</v>
      </c>
      <c r="M68" s="238">
        <v>7.6986780818789846</v>
      </c>
    </row>
    <row r="69" spans="1:13">
      <c r="A69" s="243" t="s">
        <v>60</v>
      </c>
      <c r="B69" s="211">
        <v>29974.614000000001</v>
      </c>
      <c r="C69" s="211">
        <v>32312.370000000003</v>
      </c>
      <c r="D69" s="238">
        <v>7.799119615018224</v>
      </c>
      <c r="E69" s="204">
        <v>6523.2969999999996</v>
      </c>
      <c r="F69" s="204">
        <v>6364.9790000000003</v>
      </c>
      <c r="G69" s="236">
        <v>-2.4269629299417006</v>
      </c>
      <c r="H69" s="204">
        <v>1798.7750000000001</v>
      </c>
      <c r="I69" s="204">
        <v>2545.1680000000001</v>
      </c>
      <c r="J69" s="238">
        <v>41.494517101916585</v>
      </c>
      <c r="K69" s="204">
        <v>21652.542000000001</v>
      </c>
      <c r="L69" s="204">
        <v>23402.223000000002</v>
      </c>
      <c r="M69" s="238">
        <v>8.0807186518793159</v>
      </c>
    </row>
    <row r="70" spans="1:13">
      <c r="A70" s="243" t="s">
        <v>61</v>
      </c>
      <c r="B70" s="211">
        <v>54135.061000000002</v>
      </c>
      <c r="C70" s="211">
        <v>61729.099000000002</v>
      </c>
      <c r="D70" s="238">
        <v>14.027947617903314</v>
      </c>
      <c r="E70" s="204">
        <v>3853.9369999999999</v>
      </c>
      <c r="F70" s="204">
        <v>4266.7950000000001</v>
      </c>
      <c r="G70" s="236">
        <v>10.712629708269761</v>
      </c>
      <c r="H70" s="204">
        <v>6547.6840000000002</v>
      </c>
      <c r="I70" s="204">
        <v>7920.3149999999996</v>
      </c>
      <c r="J70" s="238">
        <v>20.963610950070265</v>
      </c>
      <c r="K70" s="204">
        <v>43733.440000000002</v>
      </c>
      <c r="L70" s="204">
        <v>49541.989000000001</v>
      </c>
      <c r="M70" s="238">
        <v>13.281710745827446</v>
      </c>
    </row>
    <row r="71" spans="1:13">
      <c r="A71" s="243" t="s">
        <v>62</v>
      </c>
      <c r="B71" s="211">
        <v>102156.399</v>
      </c>
      <c r="C71" s="211">
        <v>113344.52499999999</v>
      </c>
      <c r="D71" s="238">
        <v>10.95195808536673</v>
      </c>
      <c r="E71" s="204">
        <v>25205.684000000001</v>
      </c>
      <c r="F71" s="204">
        <v>23229.15</v>
      </c>
      <c r="G71" s="236">
        <v>-7.8416201678954582</v>
      </c>
      <c r="H71" s="204">
        <v>9128.9509999999991</v>
      </c>
      <c r="I71" s="204">
        <v>13080.115</v>
      </c>
      <c r="J71" s="238">
        <v>43.281687019680582</v>
      </c>
      <c r="K71" s="204">
        <v>67821.763999999996</v>
      </c>
      <c r="L71" s="204">
        <v>77035.259999999995</v>
      </c>
      <c r="M71" s="238">
        <v>13.584866356469295</v>
      </c>
    </row>
    <row r="72" spans="1:13">
      <c r="A72" s="243" t="s">
        <v>63</v>
      </c>
      <c r="B72" s="211">
        <v>25568.851000000002</v>
      </c>
      <c r="C72" s="211">
        <v>28327.201000000001</v>
      </c>
      <c r="D72" s="238">
        <v>10.787930986808902</v>
      </c>
      <c r="E72" s="204">
        <v>4198.0330000000004</v>
      </c>
      <c r="F72" s="204">
        <v>4794.9970000000003</v>
      </c>
      <c r="G72" s="236">
        <v>14.220088312788381</v>
      </c>
      <c r="H72" s="204">
        <v>2174.904</v>
      </c>
      <c r="I72" s="204">
        <v>2593.154</v>
      </c>
      <c r="J72" s="238">
        <v>19.230733862276228</v>
      </c>
      <c r="K72" s="204">
        <v>19195.914000000001</v>
      </c>
      <c r="L72" s="204">
        <v>20939.05</v>
      </c>
      <c r="M72" s="238">
        <v>9.0807658338123431</v>
      </c>
    </row>
    <row r="73" spans="1:13">
      <c r="A73" s="243" t="s">
        <v>64</v>
      </c>
      <c r="B73" s="211">
        <v>47852.206999999995</v>
      </c>
      <c r="C73" s="211">
        <v>51714.697999999997</v>
      </c>
      <c r="D73" s="238">
        <v>8.0717092108207211</v>
      </c>
      <c r="E73" s="204">
        <v>13368.754000000001</v>
      </c>
      <c r="F73" s="204">
        <v>12172.689</v>
      </c>
      <c r="G73" s="236">
        <v>-8.9467200907429429</v>
      </c>
      <c r="H73" s="204">
        <v>2773.6570000000002</v>
      </c>
      <c r="I73" s="204">
        <v>4612.3239999999996</v>
      </c>
      <c r="J73" s="238">
        <v>66.290352411996125</v>
      </c>
      <c r="K73" s="204">
        <v>31709.795999999998</v>
      </c>
      <c r="L73" s="204">
        <v>34929.684999999998</v>
      </c>
      <c r="M73" s="238">
        <v>10.154240664304481</v>
      </c>
    </row>
    <row r="74" spans="1:13">
      <c r="A74" s="243" t="s">
        <v>65</v>
      </c>
      <c r="B74" s="211">
        <v>23454.923999999999</v>
      </c>
      <c r="C74" s="211">
        <v>22365.013999999999</v>
      </c>
      <c r="D74" s="238">
        <v>-4.6468281031309289</v>
      </c>
      <c r="E74" s="204">
        <v>10171.047</v>
      </c>
      <c r="F74" s="204">
        <v>8176.7550000000001</v>
      </c>
      <c r="G74" s="236">
        <v>-19.607538928883137</v>
      </c>
      <c r="H74" s="204">
        <v>999.31600000000003</v>
      </c>
      <c r="I74" s="204">
        <v>1320.117</v>
      </c>
      <c r="J74" s="238">
        <v>32.102057807540341</v>
      </c>
      <c r="K74" s="204">
        <v>12284.561</v>
      </c>
      <c r="L74" s="204">
        <v>12868.142</v>
      </c>
      <c r="M74" s="238">
        <v>4.7505238485933798</v>
      </c>
    </row>
    <row r="75" spans="1:13">
      <c r="A75" s="243" t="s">
        <v>66</v>
      </c>
      <c r="B75" s="211">
        <v>19302.512999999999</v>
      </c>
      <c r="C75" s="211">
        <v>19394.931</v>
      </c>
      <c r="D75" s="238">
        <v>0.47878739934019698</v>
      </c>
      <c r="E75" s="204">
        <v>3778.5329999999999</v>
      </c>
      <c r="F75" s="204">
        <v>2315.6709999999998</v>
      </c>
      <c r="G75" s="236">
        <v>-38.715078047485626</v>
      </c>
      <c r="H75" s="204">
        <v>1236.5840000000001</v>
      </c>
      <c r="I75" s="204">
        <v>2263.627</v>
      </c>
      <c r="J75" s="238">
        <v>83.054851105949922</v>
      </c>
      <c r="K75" s="204">
        <v>14287.396000000001</v>
      </c>
      <c r="L75" s="204">
        <v>14815.633</v>
      </c>
      <c r="M75" s="238">
        <v>3.6972237628186244</v>
      </c>
    </row>
    <row r="76" spans="1:13">
      <c r="A76" s="243" t="s">
        <v>67</v>
      </c>
      <c r="B76" s="211">
        <v>42540.775999999998</v>
      </c>
      <c r="C76" s="211">
        <v>44890.944000000003</v>
      </c>
      <c r="D76" s="238">
        <v>5.524506652158867</v>
      </c>
      <c r="E76" s="204">
        <v>13939.177</v>
      </c>
      <c r="F76" s="204">
        <v>13358.713</v>
      </c>
      <c r="G76" s="236">
        <v>-4.1642630694767702</v>
      </c>
      <c r="H76" s="204">
        <v>2710.0810000000001</v>
      </c>
      <c r="I76" s="204">
        <v>3632.018</v>
      </c>
      <c r="J76" s="238">
        <v>34.01879870011264</v>
      </c>
      <c r="K76" s="204">
        <v>25891.518</v>
      </c>
      <c r="L76" s="204">
        <v>27900.213</v>
      </c>
      <c r="M76" s="238">
        <v>7.758119859947965</v>
      </c>
    </row>
    <row r="77" spans="1:13">
      <c r="A77" s="243" t="s">
        <v>68</v>
      </c>
      <c r="B77" s="211">
        <v>14711.967000000001</v>
      </c>
      <c r="C77" s="211">
        <v>15847.255000000001</v>
      </c>
      <c r="D77" s="238">
        <v>7.7167655419564163</v>
      </c>
      <c r="E77" s="204">
        <v>2335.748</v>
      </c>
      <c r="F77" s="204">
        <v>2438.1619999999998</v>
      </c>
      <c r="G77" s="236">
        <v>4.3846339588003325</v>
      </c>
      <c r="H77" s="204">
        <v>1385.664</v>
      </c>
      <c r="I77" s="204">
        <v>1542.85</v>
      </c>
      <c r="J77" s="238">
        <v>11.343731236432486</v>
      </c>
      <c r="K77" s="204">
        <v>10990.555</v>
      </c>
      <c r="L77" s="204">
        <v>11866.243</v>
      </c>
      <c r="M77" s="238">
        <v>7.9676413065582263</v>
      </c>
    </row>
    <row r="78" spans="1:13">
      <c r="A78" s="243" t="s">
        <v>69</v>
      </c>
      <c r="B78" s="211">
        <v>57586.224000000002</v>
      </c>
      <c r="C78" s="211">
        <v>66574.463000000003</v>
      </c>
      <c r="D78" s="238">
        <v>15.608314585793991</v>
      </c>
      <c r="E78" s="204">
        <v>7273.3490000000002</v>
      </c>
      <c r="F78" s="204">
        <v>10053.513000000001</v>
      </c>
      <c r="G78" s="236">
        <v>38.223987326883389</v>
      </c>
      <c r="H78" s="204">
        <v>7850.0429999999997</v>
      </c>
      <c r="I78" s="204">
        <v>9076.1919999999991</v>
      </c>
      <c r="J78" s="238">
        <v>15.619646924227037</v>
      </c>
      <c r="K78" s="204">
        <v>42462.832000000002</v>
      </c>
      <c r="L78" s="204">
        <v>47444.758000000002</v>
      </c>
      <c r="M78" s="238">
        <v>11.732439324819399</v>
      </c>
    </row>
    <row r="79" spans="1:13">
      <c r="A79" s="243" t="s">
        <v>70</v>
      </c>
      <c r="B79" s="211">
        <v>53558.790999999997</v>
      </c>
      <c r="C79" s="211">
        <v>58542.143000000004</v>
      </c>
      <c r="D79" s="238">
        <v>9.3044519992992569</v>
      </c>
      <c r="E79" s="204">
        <v>16637.126</v>
      </c>
      <c r="F79" s="204">
        <v>16324.161</v>
      </c>
      <c r="G79" s="236">
        <v>-1.8811241797411449</v>
      </c>
      <c r="H79" s="204">
        <v>3441.442</v>
      </c>
      <c r="I79" s="204">
        <v>4610.2579999999998</v>
      </c>
      <c r="J79" s="238">
        <v>33.962972498156297</v>
      </c>
      <c r="K79" s="204">
        <v>33480.222999999998</v>
      </c>
      <c r="L79" s="204">
        <v>37607.724000000002</v>
      </c>
      <c r="M79" s="238">
        <v>12.328176547689074</v>
      </c>
    </row>
    <row r="80" spans="1:13">
      <c r="A80" s="243" t="s">
        <v>71</v>
      </c>
      <c r="B80" s="211">
        <v>166722.353</v>
      </c>
      <c r="C80" s="211">
        <v>182525.51</v>
      </c>
      <c r="D80" s="238">
        <v>9.4787271866298539</v>
      </c>
      <c r="E80" s="204">
        <v>14240.188</v>
      </c>
      <c r="F80" s="204">
        <v>13239.365</v>
      </c>
      <c r="G80" s="236">
        <v>-7.0281586170070298</v>
      </c>
      <c r="H80" s="204">
        <v>40937.663</v>
      </c>
      <c r="I80" s="204">
        <v>46767.211000000003</v>
      </c>
      <c r="J80" s="238">
        <v>14.240060552552801</v>
      </c>
      <c r="K80" s="204">
        <v>111544.50199999999</v>
      </c>
      <c r="L80" s="204">
        <v>122518.93399999999</v>
      </c>
      <c r="M80" s="238">
        <v>9.8386131124598144</v>
      </c>
    </row>
    <row r="81" spans="1:14">
      <c r="A81" s="243" t="s">
        <v>72</v>
      </c>
      <c r="B81" s="211">
        <v>57857.092000000004</v>
      </c>
      <c r="C81" s="211">
        <v>67198.917000000001</v>
      </c>
      <c r="D81" s="238">
        <v>16.146378390396809</v>
      </c>
      <c r="E81" s="204">
        <v>4917.49</v>
      </c>
      <c r="F81" s="204">
        <v>3665.6990000000001</v>
      </c>
      <c r="G81" s="236">
        <v>-25.455893148740515</v>
      </c>
      <c r="H81" s="204">
        <v>6378.5429999999997</v>
      </c>
      <c r="I81" s="204">
        <v>7417.8159999999998</v>
      </c>
      <c r="J81" s="238">
        <v>16.293266346248657</v>
      </c>
      <c r="K81" s="204">
        <v>46561.059000000001</v>
      </c>
      <c r="L81" s="204">
        <v>56115.402000000002</v>
      </c>
      <c r="M81" s="238">
        <v>20.520029409124916</v>
      </c>
    </row>
    <row r="82" spans="1:14">
      <c r="A82" s="243" t="s">
        <v>73</v>
      </c>
      <c r="B82" s="211">
        <v>9061.8389999999999</v>
      </c>
      <c r="C82" s="211">
        <v>9449.2939999999999</v>
      </c>
      <c r="D82" s="238">
        <v>4.2756773763029665</v>
      </c>
      <c r="E82" s="204">
        <v>1883.19</v>
      </c>
      <c r="F82" s="204">
        <v>1849.5809999999999</v>
      </c>
      <c r="G82" s="236">
        <v>-1.7846844981122545</v>
      </c>
      <c r="H82" s="204">
        <v>854.49599999999998</v>
      </c>
      <c r="I82" s="204">
        <v>761.98099999999999</v>
      </c>
      <c r="J82" s="238">
        <v>-10.826849979403065</v>
      </c>
      <c r="K82" s="204">
        <v>6324.1530000000002</v>
      </c>
      <c r="L82" s="204">
        <v>6837.732</v>
      </c>
      <c r="M82" s="238">
        <v>8.1209135832102763</v>
      </c>
    </row>
    <row r="83" spans="1:14">
      <c r="A83" s="243" t="s">
        <v>74</v>
      </c>
      <c r="B83" s="211">
        <v>26522.272000000001</v>
      </c>
      <c r="C83" s="211">
        <v>28116.699000000001</v>
      </c>
      <c r="D83" s="238">
        <v>6.0116531494737613</v>
      </c>
      <c r="E83" s="204">
        <v>7051.9690000000001</v>
      </c>
      <c r="F83" s="204">
        <v>6348.1710000000003</v>
      </c>
      <c r="G83" s="236">
        <v>-9.9801629871033128</v>
      </c>
      <c r="H83" s="204">
        <v>1357.174</v>
      </c>
      <c r="I83" s="204">
        <v>2010.4549999999999</v>
      </c>
      <c r="J83" s="238">
        <v>48.135390156310095</v>
      </c>
      <c r="K83" s="204">
        <v>18113.129000000001</v>
      </c>
      <c r="L83" s="204">
        <v>19758.073</v>
      </c>
      <c r="M83" s="238">
        <v>9.0815010482175662</v>
      </c>
    </row>
    <row r="84" spans="1:14">
      <c r="A84" s="243" t="s">
        <v>75</v>
      </c>
      <c r="B84" s="211">
        <v>10328.460999999999</v>
      </c>
      <c r="C84" s="211">
        <v>11427.516</v>
      </c>
      <c r="D84" s="238">
        <v>10.641033547979717</v>
      </c>
      <c r="E84" s="204">
        <v>2191.931</v>
      </c>
      <c r="F84" s="204">
        <v>2201.922</v>
      </c>
      <c r="G84" s="236">
        <v>0.4558081435957595</v>
      </c>
      <c r="H84" s="204">
        <v>959.48</v>
      </c>
      <c r="I84" s="204">
        <v>1150.8209999999999</v>
      </c>
      <c r="J84" s="238">
        <v>19.942156167924274</v>
      </c>
      <c r="K84" s="204">
        <v>7177.05</v>
      </c>
      <c r="L84" s="204">
        <v>8074.7730000000001</v>
      </c>
      <c r="M84" s="238">
        <v>12.508245031036424</v>
      </c>
    </row>
    <row r="85" spans="1:14">
      <c r="A85" s="243" t="s">
        <v>76</v>
      </c>
      <c r="B85" s="211">
        <v>36053.377999999997</v>
      </c>
      <c r="C85" s="211">
        <v>40493.199000000001</v>
      </c>
      <c r="D85" s="238">
        <v>12.314577014115024</v>
      </c>
      <c r="E85" s="204">
        <v>4777.3909999999996</v>
      </c>
      <c r="F85" s="204">
        <v>4942.5619999999999</v>
      </c>
      <c r="G85" s="236">
        <v>3.4573473261870324</v>
      </c>
      <c r="H85" s="204">
        <v>2344.6039999999998</v>
      </c>
      <c r="I85" s="204">
        <v>3890.1759999999999</v>
      </c>
      <c r="J85" s="238">
        <v>65.920385702660255</v>
      </c>
      <c r="K85" s="204">
        <v>28931.383000000002</v>
      </c>
      <c r="L85" s="204">
        <v>31660.460999999999</v>
      </c>
      <c r="M85" s="238">
        <v>9.4329330886117511</v>
      </c>
    </row>
    <row r="86" spans="1:14">
      <c r="A86" s="243" t="s">
        <v>77</v>
      </c>
      <c r="B86" s="211">
        <v>49927.75</v>
      </c>
      <c r="C86" s="211">
        <v>61586.417000000001</v>
      </c>
      <c r="D86" s="238">
        <v>23.351076305261099</v>
      </c>
      <c r="E86" s="204">
        <v>4042.6280000000002</v>
      </c>
      <c r="F86" s="204">
        <v>5351.39</v>
      </c>
      <c r="G86" s="236">
        <v>32.374039857241385</v>
      </c>
      <c r="H86" s="204">
        <v>8344.9879999999994</v>
      </c>
      <c r="I86" s="204">
        <v>10392.428</v>
      </c>
      <c r="J86" s="238">
        <v>24.534966377423206</v>
      </c>
      <c r="K86" s="204">
        <v>37540.133999999998</v>
      </c>
      <c r="L86" s="204">
        <v>45842.599000000002</v>
      </c>
      <c r="M86" s="238">
        <v>22.116236985195648</v>
      </c>
    </row>
    <row r="87" spans="1:14">
      <c r="A87" s="243" t="s">
        <v>78</v>
      </c>
      <c r="B87" s="211">
        <v>48620.45</v>
      </c>
      <c r="C87" s="211">
        <v>58283.014000000003</v>
      </c>
      <c r="D87" s="238">
        <v>19.873456539377997</v>
      </c>
      <c r="E87" s="204">
        <v>6338.1369999999997</v>
      </c>
      <c r="F87" s="204">
        <v>7502.78</v>
      </c>
      <c r="G87" s="236">
        <v>18.375162922480225</v>
      </c>
      <c r="H87" s="204">
        <v>5651.8509999999997</v>
      </c>
      <c r="I87" s="204">
        <v>6654.9129999999996</v>
      </c>
      <c r="J87" s="238">
        <v>17.74749546652945</v>
      </c>
      <c r="K87" s="204">
        <v>36630.462</v>
      </c>
      <c r="L87" s="204">
        <v>44125.321000000004</v>
      </c>
      <c r="M87" s="238">
        <v>20.460727467756222</v>
      </c>
    </row>
    <row r="88" spans="1:14">
      <c r="A88" s="243" t="s">
        <v>79</v>
      </c>
      <c r="B88" s="211">
        <v>10751.766</v>
      </c>
      <c r="C88" s="211">
        <v>12267.798999999999</v>
      </c>
      <c r="D88" s="238">
        <v>14.100316171315486</v>
      </c>
      <c r="E88" s="204">
        <v>1064.3510000000001</v>
      </c>
      <c r="F88" s="204">
        <v>1446.9749999999999</v>
      </c>
      <c r="G88" s="236">
        <v>35.94904312581091</v>
      </c>
      <c r="H88" s="204">
        <v>985.01700000000005</v>
      </c>
      <c r="I88" s="204">
        <v>1315.31</v>
      </c>
      <c r="J88" s="238">
        <v>33.531705544168268</v>
      </c>
      <c r="K88" s="204">
        <v>8702.3979999999992</v>
      </c>
      <c r="L88" s="204">
        <v>9505.5139999999992</v>
      </c>
      <c r="M88" s="238">
        <v>9.2286746710504417</v>
      </c>
    </row>
    <row r="89" spans="1:14">
      <c r="A89" s="243" t="s">
        <v>80</v>
      </c>
      <c r="B89" s="211">
        <v>35071.396000000001</v>
      </c>
      <c r="C89" s="211">
        <v>38251.538999999997</v>
      </c>
      <c r="D89" s="238">
        <v>9.0676259365324299</v>
      </c>
      <c r="E89" s="204">
        <v>6818.49</v>
      </c>
      <c r="F89" s="204">
        <v>6858.4520000000002</v>
      </c>
      <c r="G89" s="236">
        <v>0.58608284238885755</v>
      </c>
      <c r="H89" s="204">
        <v>2461.0459999999998</v>
      </c>
      <c r="I89" s="204">
        <v>3091.1469999999999</v>
      </c>
      <c r="J89" s="238">
        <v>25.602975320250021</v>
      </c>
      <c r="K89" s="204">
        <v>25791.86</v>
      </c>
      <c r="L89" s="204">
        <v>28301.94</v>
      </c>
      <c r="M89" s="238">
        <v>9.7320627515813172</v>
      </c>
    </row>
    <row r="90" spans="1:14">
      <c r="A90" s="243"/>
      <c r="B90" s="211"/>
      <c r="C90" s="211"/>
      <c r="D90" s="238"/>
      <c r="E90" s="93"/>
      <c r="F90" s="204"/>
      <c r="G90" s="236"/>
      <c r="H90" s="93"/>
      <c r="I90" s="204"/>
      <c r="J90" s="238"/>
      <c r="K90" s="93"/>
      <c r="L90" s="204"/>
      <c r="M90" s="238"/>
    </row>
    <row r="91" spans="1:14" s="200" customFormat="1" ht="24">
      <c r="A91" s="50" t="s">
        <v>237</v>
      </c>
      <c r="B91" s="201">
        <v>373679.71600000007</v>
      </c>
      <c r="C91" s="201">
        <v>407090.03899999999</v>
      </c>
      <c r="D91" s="237">
        <v>8.9408981995693573</v>
      </c>
      <c r="E91" s="90">
        <v>42299.007000000005</v>
      </c>
      <c r="F91" s="90">
        <v>32650.503000000004</v>
      </c>
      <c r="G91" s="235">
        <v>-22.810237602031648</v>
      </c>
      <c r="H91" s="90">
        <v>38236.286</v>
      </c>
      <c r="I91" s="90">
        <v>46546.138000000006</v>
      </c>
      <c r="J91" s="237">
        <v>21.732895292183983</v>
      </c>
      <c r="K91" s="90">
        <v>293144.42300000007</v>
      </c>
      <c r="L91" s="90">
        <v>327893.39799999999</v>
      </c>
      <c r="M91" s="237">
        <v>11.853875521281854</v>
      </c>
      <c r="N91" s="215"/>
    </row>
    <row r="92" spans="1:14">
      <c r="A92" s="51" t="s">
        <v>82</v>
      </c>
      <c r="B92" s="211">
        <v>16933.266</v>
      </c>
      <c r="C92" s="211">
        <v>16301.674999999999</v>
      </c>
      <c r="D92" s="238">
        <v>-3.7298829416605228</v>
      </c>
      <c r="E92" s="204">
        <v>3838.28</v>
      </c>
      <c r="F92" s="204">
        <v>1358.0619999999999</v>
      </c>
      <c r="G92" s="236">
        <v>-64.617953875173257</v>
      </c>
      <c r="H92" s="204">
        <v>1001.429</v>
      </c>
      <c r="I92" s="204">
        <v>1461.846</v>
      </c>
      <c r="J92" s="238">
        <v>45.97600029557762</v>
      </c>
      <c r="K92" s="204">
        <v>12093.557000000001</v>
      </c>
      <c r="L92" s="204">
        <v>13481.767</v>
      </c>
      <c r="M92" s="238">
        <v>11.478922206262387</v>
      </c>
    </row>
    <row r="93" spans="1:14">
      <c r="A93" s="243" t="s">
        <v>83</v>
      </c>
      <c r="B93" s="211">
        <v>48907.767000000007</v>
      </c>
      <c r="C93" s="211">
        <v>52476.918999999994</v>
      </c>
      <c r="D93" s="238">
        <v>7.2977202169135724</v>
      </c>
      <c r="E93" s="204">
        <v>6604.7340000000004</v>
      </c>
      <c r="F93" s="204">
        <v>4749.88</v>
      </c>
      <c r="G93" s="236">
        <v>-28.083704809307996</v>
      </c>
      <c r="H93" s="204">
        <v>4509.5529999999999</v>
      </c>
      <c r="I93" s="204">
        <v>5842.6930000000002</v>
      </c>
      <c r="J93" s="238">
        <v>29.562575270764093</v>
      </c>
      <c r="K93" s="204">
        <v>37793.480000000003</v>
      </c>
      <c r="L93" s="204">
        <v>41884.345999999998</v>
      </c>
      <c r="M93" s="238">
        <v>10.824263867735894</v>
      </c>
    </row>
    <row r="94" spans="1:14">
      <c r="A94" s="243" t="s">
        <v>84</v>
      </c>
      <c r="B94" s="211">
        <v>23147.427</v>
      </c>
      <c r="C94" s="211">
        <v>25477.042999999998</v>
      </c>
      <c r="D94" s="238">
        <v>10.064254657763904</v>
      </c>
      <c r="E94" s="204">
        <v>2285.2950000000001</v>
      </c>
      <c r="F94" s="204">
        <v>2843.59</v>
      </c>
      <c r="G94" s="236">
        <v>24.429887607507993</v>
      </c>
      <c r="H94" s="204">
        <v>2572.2779999999998</v>
      </c>
      <c r="I94" s="204">
        <v>2915.9760000000001</v>
      </c>
      <c r="J94" s="238">
        <v>13.361619545010317</v>
      </c>
      <c r="K94" s="204">
        <v>18289.853999999999</v>
      </c>
      <c r="L94" s="204">
        <v>19717.476999999999</v>
      </c>
      <c r="M94" s="238">
        <v>7.8055461787721159</v>
      </c>
    </row>
    <row r="95" spans="1:14">
      <c r="A95" s="243" t="s">
        <v>85</v>
      </c>
      <c r="B95" s="211">
        <v>73421.937000000005</v>
      </c>
      <c r="C95" s="211">
        <v>79970.789999999994</v>
      </c>
      <c r="D95" s="238">
        <v>8.9194772946401315</v>
      </c>
      <c r="E95" s="204">
        <v>8372.6039999999994</v>
      </c>
      <c r="F95" s="204">
        <v>6173.13</v>
      </c>
      <c r="G95" s="236">
        <v>-26.269891660945621</v>
      </c>
      <c r="H95" s="204">
        <v>7836.4539999999997</v>
      </c>
      <c r="I95" s="204">
        <v>9102.6</v>
      </c>
      <c r="J95" s="238">
        <v>16.157129232175691</v>
      </c>
      <c r="K95" s="204">
        <v>57212.879000000001</v>
      </c>
      <c r="L95" s="204">
        <v>64695.06</v>
      </c>
      <c r="M95" s="238">
        <v>13.077791453214571</v>
      </c>
    </row>
    <row r="96" spans="1:14">
      <c r="A96" s="243" t="s">
        <v>86</v>
      </c>
      <c r="B96" s="211">
        <v>18069.317999999999</v>
      </c>
      <c r="C96" s="211">
        <v>17792.46</v>
      </c>
      <c r="D96" s="238">
        <v>-1.5321994997265498</v>
      </c>
      <c r="E96" s="204">
        <v>3275.9180000000001</v>
      </c>
      <c r="F96" s="204">
        <v>1600.6289999999999</v>
      </c>
      <c r="G96" s="236">
        <v>-51.139527912481327</v>
      </c>
      <c r="H96" s="204">
        <v>1236.579</v>
      </c>
      <c r="I96" s="204">
        <v>1634.346</v>
      </c>
      <c r="J96" s="238">
        <v>32.16672772220781</v>
      </c>
      <c r="K96" s="204">
        <v>13556.821</v>
      </c>
      <c r="L96" s="204">
        <v>14557.485000000001</v>
      </c>
      <c r="M96" s="238">
        <v>7.3812584823536476</v>
      </c>
    </row>
    <row r="97" spans="1:14">
      <c r="A97" s="243" t="s">
        <v>87</v>
      </c>
      <c r="B97" s="211">
        <v>11643.94</v>
      </c>
      <c r="C97" s="211">
        <v>12036.208999999999</v>
      </c>
      <c r="D97" s="238">
        <v>3.3688682696750183</v>
      </c>
      <c r="E97" s="204">
        <v>1247.1880000000001</v>
      </c>
      <c r="F97" s="204">
        <v>953.75400000000002</v>
      </c>
      <c r="G97" s="236">
        <v>-23.527647796482974</v>
      </c>
      <c r="H97" s="204">
        <v>1445.222</v>
      </c>
      <c r="I97" s="204">
        <v>1582.682</v>
      </c>
      <c r="J97" s="238">
        <v>9.5113415101624632</v>
      </c>
      <c r="K97" s="204">
        <v>8951.5300000000007</v>
      </c>
      <c r="L97" s="204">
        <v>9499.7729999999992</v>
      </c>
      <c r="M97" s="238">
        <v>6.1245731176681417</v>
      </c>
    </row>
    <row r="98" spans="1:14">
      <c r="A98" s="243" t="s">
        <v>88</v>
      </c>
      <c r="B98" s="211">
        <v>33679.006000000001</v>
      </c>
      <c r="C98" s="211">
        <v>36481.548000000003</v>
      </c>
      <c r="D98" s="238">
        <v>8.3213322863507244</v>
      </c>
      <c r="E98" s="204">
        <v>2128.2379999999998</v>
      </c>
      <c r="F98" s="204">
        <v>1201.6389999999999</v>
      </c>
      <c r="G98" s="236">
        <v>-43.538316673229218</v>
      </c>
      <c r="H98" s="204">
        <v>3695.2469999999998</v>
      </c>
      <c r="I98" s="204">
        <v>4187.2950000000001</v>
      </c>
      <c r="J98" s="238">
        <v>13.315699870671715</v>
      </c>
      <c r="K98" s="204">
        <v>27855.521000000001</v>
      </c>
      <c r="L98" s="204">
        <v>31092.614000000001</v>
      </c>
      <c r="M98" s="238">
        <v>11.621010427340428</v>
      </c>
    </row>
    <row r="99" spans="1:14">
      <c r="A99" s="243" t="s">
        <v>89</v>
      </c>
      <c r="B99" s="211">
        <v>15771.571</v>
      </c>
      <c r="C99" s="211">
        <v>17952.309000000001</v>
      </c>
      <c r="D99" s="238">
        <v>13.827018246945721</v>
      </c>
      <c r="E99" s="204">
        <v>2184.451</v>
      </c>
      <c r="F99" s="204">
        <v>2484.7710000000002</v>
      </c>
      <c r="G99" s="236">
        <v>13.748076747887694</v>
      </c>
      <c r="H99" s="204">
        <v>1857.569</v>
      </c>
      <c r="I99" s="204">
        <v>1948.1220000000001</v>
      </c>
      <c r="J99" s="238">
        <v>4.8748121873265493</v>
      </c>
      <c r="K99" s="204">
        <v>11729.550999999999</v>
      </c>
      <c r="L99" s="204">
        <v>13519.415999999999</v>
      </c>
      <c r="M99" s="238">
        <v>15.259450255171746</v>
      </c>
    </row>
    <row r="100" spans="1:14">
      <c r="A100" s="243" t="s">
        <v>90</v>
      </c>
      <c r="B100" s="211">
        <v>25649.896000000001</v>
      </c>
      <c r="C100" s="211">
        <v>29180.784</v>
      </c>
      <c r="D100" s="238">
        <v>13.76570103832</v>
      </c>
      <c r="E100" s="204">
        <v>2550.239</v>
      </c>
      <c r="F100" s="204">
        <v>3323.415</v>
      </c>
      <c r="G100" s="236">
        <v>30.317785901635098</v>
      </c>
      <c r="H100" s="204">
        <v>2854.9740000000002</v>
      </c>
      <c r="I100" s="204">
        <v>3475.114</v>
      </c>
      <c r="J100" s="238">
        <v>21.721388706166845</v>
      </c>
      <c r="K100" s="204">
        <v>20244.683000000001</v>
      </c>
      <c r="L100" s="204">
        <v>22382.255000000001</v>
      </c>
      <c r="M100" s="238">
        <v>10.558683482472908</v>
      </c>
    </row>
    <row r="101" spans="1:14">
      <c r="A101" s="243" t="s">
        <v>91</v>
      </c>
      <c r="B101" s="211">
        <v>67370.19</v>
      </c>
      <c r="C101" s="211">
        <v>74847.888000000006</v>
      </c>
      <c r="D101" s="238">
        <v>11.099416522352112</v>
      </c>
      <c r="E101" s="204">
        <v>5816.768</v>
      </c>
      <c r="F101" s="204">
        <v>4139.576</v>
      </c>
      <c r="G101" s="236">
        <v>-28.833744099816261</v>
      </c>
      <c r="H101" s="204">
        <v>8281.65</v>
      </c>
      <c r="I101" s="204">
        <v>9820.4060000000009</v>
      </c>
      <c r="J101" s="238">
        <v>18.580307064413514</v>
      </c>
      <c r="K101" s="204">
        <v>53271.771999999997</v>
      </c>
      <c r="L101" s="204">
        <v>60887.906000000003</v>
      </c>
      <c r="M101" s="238">
        <v>14.296753635302405</v>
      </c>
    </row>
    <row r="102" spans="1:14">
      <c r="A102" s="243" t="s">
        <v>92</v>
      </c>
      <c r="B102" s="211">
        <v>27774.286999999997</v>
      </c>
      <c r="C102" s="211">
        <v>32065.574999999997</v>
      </c>
      <c r="D102" s="238">
        <v>15.450578443291807</v>
      </c>
      <c r="E102" s="204">
        <v>2063.223</v>
      </c>
      <c r="F102" s="204">
        <v>2582.3209999999999</v>
      </c>
      <c r="G102" s="236">
        <v>25.15956830647972</v>
      </c>
      <c r="H102" s="204">
        <v>2264.5149999999999</v>
      </c>
      <c r="I102" s="204">
        <v>3521.65</v>
      </c>
      <c r="J102" s="238">
        <v>55.514536225196132</v>
      </c>
      <c r="K102" s="204">
        <v>23446.548999999999</v>
      </c>
      <c r="L102" s="204">
        <v>25961.603999999999</v>
      </c>
      <c r="M102" s="238">
        <v>10.726759831478816</v>
      </c>
    </row>
    <row r="103" spans="1:14">
      <c r="A103" s="243" t="s">
        <v>93</v>
      </c>
      <c r="B103" s="211">
        <v>11311.111000000001</v>
      </c>
      <c r="C103" s="211">
        <v>12506.839</v>
      </c>
      <c r="D103" s="238">
        <v>10.571269259049787</v>
      </c>
      <c r="E103" s="204">
        <v>1932.069</v>
      </c>
      <c r="F103" s="204">
        <v>1239.7360000000001</v>
      </c>
      <c r="G103" s="236">
        <v>-35.833761630666395</v>
      </c>
      <c r="H103" s="204">
        <v>680.81600000000003</v>
      </c>
      <c r="I103" s="204">
        <v>1053.4079999999999</v>
      </c>
      <c r="J103" s="238">
        <v>54.727268454325383</v>
      </c>
      <c r="K103" s="204">
        <v>8698.2260000000006</v>
      </c>
      <c r="L103" s="204">
        <v>10213.695</v>
      </c>
      <c r="M103" s="238">
        <v>17.42273654421027</v>
      </c>
    </row>
    <row r="104" spans="1:14">
      <c r="A104" s="243"/>
      <c r="B104" s="211"/>
      <c r="C104" s="211"/>
      <c r="D104" s="238"/>
      <c r="E104" s="93"/>
      <c r="F104" s="204"/>
      <c r="G104" s="236"/>
      <c r="H104" s="93"/>
      <c r="I104" s="204"/>
      <c r="J104" s="238"/>
      <c r="K104" s="93"/>
      <c r="L104" s="204"/>
      <c r="M104" s="238"/>
    </row>
    <row r="105" spans="1:14" s="200" customFormat="1" ht="24">
      <c r="A105" s="50" t="s">
        <v>238</v>
      </c>
      <c r="B105" s="201">
        <v>478548.71299999993</v>
      </c>
      <c r="C105" s="201">
        <v>523758.72900000005</v>
      </c>
      <c r="D105" s="237">
        <v>9.4473174353725931</v>
      </c>
      <c r="E105" s="90">
        <v>75727.792999999991</v>
      </c>
      <c r="F105" s="90">
        <v>71550.633999999991</v>
      </c>
      <c r="G105" s="235">
        <v>-5.5160184055542238</v>
      </c>
      <c r="H105" s="90">
        <v>43978.978999999999</v>
      </c>
      <c r="I105" s="90">
        <v>52150.757999999994</v>
      </c>
      <c r="J105" s="237">
        <v>18.581102121538564</v>
      </c>
      <c r="K105" s="90">
        <v>358841.94099999993</v>
      </c>
      <c r="L105" s="90">
        <v>400057.33700000006</v>
      </c>
      <c r="M105" s="237">
        <v>11.485668560688156</v>
      </c>
      <c r="N105" s="215"/>
    </row>
    <row r="106" spans="1:14">
      <c r="A106" s="243" t="s">
        <v>95</v>
      </c>
      <c r="B106" s="211">
        <v>9032.6779999999999</v>
      </c>
      <c r="C106" s="211">
        <v>9146.9340000000011</v>
      </c>
      <c r="D106" s="238">
        <v>1.2649183331898017</v>
      </c>
      <c r="E106" s="204">
        <v>1377.405</v>
      </c>
      <c r="F106" s="204">
        <v>1359.6189999999999</v>
      </c>
      <c r="G106" s="236">
        <v>-1.2912687263368472</v>
      </c>
      <c r="H106" s="204">
        <v>618.43799999999999</v>
      </c>
      <c r="I106" s="204">
        <v>796.255</v>
      </c>
      <c r="J106" s="238">
        <v>28.752599290470513</v>
      </c>
      <c r="K106" s="204">
        <v>7036.835</v>
      </c>
      <c r="L106" s="204">
        <v>6991.06</v>
      </c>
      <c r="M106" s="238">
        <v>-0.65050551846106419</v>
      </c>
    </row>
    <row r="107" spans="1:14">
      <c r="A107" s="243" t="s">
        <v>96</v>
      </c>
      <c r="B107" s="211">
        <v>22707.981</v>
      </c>
      <c r="C107" s="211">
        <v>24485.269</v>
      </c>
      <c r="D107" s="238">
        <v>7.8267107938834402</v>
      </c>
      <c r="E107" s="204">
        <v>4806.7489999999998</v>
      </c>
      <c r="F107" s="204">
        <v>4768.768</v>
      </c>
      <c r="G107" s="236">
        <v>-0.79015983568103687</v>
      </c>
      <c r="H107" s="204">
        <v>2136.7249999999999</v>
      </c>
      <c r="I107" s="204">
        <v>2428.2579999999998</v>
      </c>
      <c r="J107" s="238">
        <v>13.643917677754501</v>
      </c>
      <c r="K107" s="204">
        <v>15764.507</v>
      </c>
      <c r="L107" s="204">
        <v>17288.242999999999</v>
      </c>
      <c r="M107" s="238">
        <v>9.6656114904195789</v>
      </c>
    </row>
    <row r="108" spans="1:14">
      <c r="A108" s="243" t="s">
        <v>97</v>
      </c>
      <c r="B108" s="211">
        <v>16522.944</v>
      </c>
      <c r="C108" s="211">
        <v>18947.147000000001</v>
      </c>
      <c r="D108" s="238">
        <v>14.671737675804032</v>
      </c>
      <c r="E108" s="204">
        <v>3374.1039999999998</v>
      </c>
      <c r="F108" s="204">
        <v>3773.1210000000001</v>
      </c>
      <c r="G108" s="236">
        <v>11.825865474211827</v>
      </c>
      <c r="H108" s="204">
        <v>1387.1890000000001</v>
      </c>
      <c r="I108" s="204">
        <v>1705.6410000000001</v>
      </c>
      <c r="J108" s="238">
        <v>22.95664109216553</v>
      </c>
      <c r="K108" s="204">
        <v>11761.651</v>
      </c>
      <c r="L108" s="204">
        <v>13468.385</v>
      </c>
      <c r="M108" s="238">
        <v>14.511007000632814</v>
      </c>
    </row>
    <row r="109" spans="1:14">
      <c r="A109" s="243" t="s">
        <v>98</v>
      </c>
      <c r="B109" s="211">
        <v>27959.216</v>
      </c>
      <c r="C109" s="211">
        <v>29183.842000000001</v>
      </c>
      <c r="D109" s="238">
        <v>4.3800441328540884</v>
      </c>
      <c r="E109" s="204">
        <v>10297.691999999999</v>
      </c>
      <c r="F109" s="204">
        <v>9345.1620000000003</v>
      </c>
      <c r="G109" s="236">
        <v>-9.2499367819507405</v>
      </c>
      <c r="H109" s="204">
        <v>2233.3620000000001</v>
      </c>
      <c r="I109" s="204">
        <v>2600.998</v>
      </c>
      <c r="J109" s="238">
        <v>16.461102141076989</v>
      </c>
      <c r="K109" s="204">
        <v>15428.162</v>
      </c>
      <c r="L109" s="204">
        <v>17237.682000000001</v>
      </c>
      <c r="M109" s="238">
        <v>11.728681614828783</v>
      </c>
    </row>
    <row r="110" spans="1:14">
      <c r="A110" s="243" t="s">
        <v>99</v>
      </c>
      <c r="B110" s="211">
        <v>8617.112000000001</v>
      </c>
      <c r="C110" s="211">
        <v>9237</v>
      </c>
      <c r="D110" s="238">
        <v>7.1936862373379817</v>
      </c>
      <c r="E110" s="204">
        <v>1685.481</v>
      </c>
      <c r="F110" s="204">
        <v>1684.32</v>
      </c>
      <c r="G110" s="236">
        <v>-6.8882413981530277E-2</v>
      </c>
      <c r="H110" s="204">
        <v>765.12599999999998</v>
      </c>
      <c r="I110" s="204">
        <v>927.78700000000003</v>
      </c>
      <c r="J110" s="238">
        <v>21.259374272995558</v>
      </c>
      <c r="K110" s="204">
        <v>6166.5050000000001</v>
      </c>
      <c r="L110" s="204">
        <v>6624.893</v>
      </c>
      <c r="M110" s="238">
        <v>7.433513797523883</v>
      </c>
    </row>
    <row r="111" spans="1:14">
      <c r="A111" s="243" t="s">
        <v>100</v>
      </c>
      <c r="B111" s="211">
        <v>13591.395</v>
      </c>
      <c r="C111" s="211">
        <v>15160.945</v>
      </c>
      <c r="D111" s="238">
        <v>11.54811555399573</v>
      </c>
      <c r="E111" s="204">
        <v>2739.444</v>
      </c>
      <c r="F111" s="204">
        <v>2830.0059999999999</v>
      </c>
      <c r="G111" s="236">
        <v>3.3058533045391636</v>
      </c>
      <c r="H111" s="204">
        <v>1269.124</v>
      </c>
      <c r="I111" s="204">
        <v>1576.6869999999999</v>
      </c>
      <c r="J111" s="238">
        <v>24.234274980222569</v>
      </c>
      <c r="K111" s="204">
        <v>9582.8269999999993</v>
      </c>
      <c r="L111" s="204">
        <v>10754.252</v>
      </c>
      <c r="M111" s="238">
        <v>12.22421108092635</v>
      </c>
    </row>
    <row r="112" spans="1:14">
      <c r="A112" s="243" t="s">
        <v>101</v>
      </c>
      <c r="B112" s="211">
        <v>141595.03099999999</v>
      </c>
      <c r="C112" s="211">
        <v>159689.99300000002</v>
      </c>
      <c r="D112" s="238">
        <v>12.779376417524158</v>
      </c>
      <c r="E112" s="204">
        <v>10202.565000000001</v>
      </c>
      <c r="F112" s="204">
        <v>9799.2530000000006</v>
      </c>
      <c r="G112" s="236">
        <v>-3.9530451410993206</v>
      </c>
      <c r="H112" s="204">
        <v>12720.186</v>
      </c>
      <c r="I112" s="204">
        <v>15178.451999999999</v>
      </c>
      <c r="J112" s="238">
        <v>19.32570797313813</v>
      </c>
      <c r="K112" s="204">
        <v>118672.28</v>
      </c>
      <c r="L112" s="204">
        <v>134712.288</v>
      </c>
      <c r="M112" s="238">
        <v>13.516221311328991</v>
      </c>
    </row>
    <row r="113" spans="1:14">
      <c r="A113" s="243" t="s">
        <v>102</v>
      </c>
      <c r="B113" s="211">
        <v>13217.4</v>
      </c>
      <c r="C113" s="211">
        <v>14210.84</v>
      </c>
      <c r="D113" s="238">
        <v>7.5161529498993795</v>
      </c>
      <c r="E113" s="204">
        <v>2490.5189999999998</v>
      </c>
      <c r="F113" s="204">
        <v>2447.4140000000002</v>
      </c>
      <c r="G113" s="236">
        <v>-1.7307637484395677</v>
      </c>
      <c r="H113" s="204">
        <v>1168.2760000000001</v>
      </c>
      <c r="I113" s="204">
        <v>1348.5820000000001</v>
      </c>
      <c r="J113" s="238">
        <v>15.433510574556021</v>
      </c>
      <c r="K113" s="204">
        <v>9558.6049999999996</v>
      </c>
      <c r="L113" s="204">
        <v>10414.843999999999</v>
      </c>
      <c r="M113" s="238">
        <v>8.9577820194473912</v>
      </c>
    </row>
    <row r="114" spans="1:14">
      <c r="A114" s="243" t="s">
        <v>103</v>
      </c>
      <c r="B114" s="211">
        <v>8653.7990000000009</v>
      </c>
      <c r="C114" s="211">
        <v>9324.726999999999</v>
      </c>
      <c r="D114" s="238">
        <v>7.7529880229480375</v>
      </c>
      <c r="E114" s="204">
        <v>2492.8879999999999</v>
      </c>
      <c r="F114" s="204">
        <v>2392.4009999999998</v>
      </c>
      <c r="G114" s="236">
        <v>-4.0309472387046741</v>
      </c>
      <c r="H114" s="204">
        <v>396.75299999999999</v>
      </c>
      <c r="I114" s="204">
        <v>586.31299999999999</v>
      </c>
      <c r="J114" s="238">
        <v>47.777836588507206</v>
      </c>
      <c r="K114" s="204">
        <v>5764.1580000000004</v>
      </c>
      <c r="L114" s="204">
        <v>6346.0129999999999</v>
      </c>
      <c r="M114" s="238">
        <v>10.094362437670856</v>
      </c>
    </row>
    <row r="115" spans="1:14">
      <c r="A115" s="243" t="s">
        <v>104</v>
      </c>
      <c r="B115" s="211">
        <v>16732.378000000001</v>
      </c>
      <c r="C115" s="211">
        <v>17629.601999999999</v>
      </c>
      <c r="D115" s="238">
        <v>5.3622025512452431</v>
      </c>
      <c r="E115" s="204">
        <v>2834.0360000000001</v>
      </c>
      <c r="F115" s="204">
        <v>2606.4380000000001</v>
      </c>
      <c r="G115" s="236">
        <v>-8.0308789302605881</v>
      </c>
      <c r="H115" s="204">
        <v>2113.027</v>
      </c>
      <c r="I115" s="204">
        <v>2371.098</v>
      </c>
      <c r="J115" s="238">
        <v>12.213331869398726</v>
      </c>
      <c r="K115" s="204">
        <v>11785.315000000001</v>
      </c>
      <c r="L115" s="204">
        <v>12652.066000000001</v>
      </c>
      <c r="M115" s="238">
        <v>7.3545000706387587</v>
      </c>
    </row>
    <row r="116" spans="1:14">
      <c r="A116" s="243" t="s">
        <v>105</v>
      </c>
      <c r="B116" s="211">
        <v>10255.040999999999</v>
      </c>
      <c r="C116" s="211">
        <v>11221.64</v>
      </c>
      <c r="D116" s="238">
        <v>9.4255985909758913</v>
      </c>
      <c r="E116" s="204">
        <v>2041.3130000000001</v>
      </c>
      <c r="F116" s="204">
        <v>2198.4299999999998</v>
      </c>
      <c r="G116" s="236">
        <v>7.6968598152267642</v>
      </c>
      <c r="H116" s="204">
        <v>665.93899999999996</v>
      </c>
      <c r="I116" s="204">
        <v>998.30899999999997</v>
      </c>
      <c r="J116" s="238">
        <v>49.909976739611281</v>
      </c>
      <c r="K116" s="204">
        <v>7547.7889999999998</v>
      </c>
      <c r="L116" s="204">
        <v>8024.9009999999998</v>
      </c>
      <c r="M116" s="238">
        <v>6.321215391686219</v>
      </c>
    </row>
    <row r="117" spans="1:14">
      <c r="A117" s="243" t="s">
        <v>106</v>
      </c>
      <c r="B117" s="211">
        <v>19887.375</v>
      </c>
      <c r="C117" s="211">
        <v>21124.455000000002</v>
      </c>
      <c r="D117" s="238">
        <v>6.2204287896215682</v>
      </c>
      <c r="E117" s="204">
        <v>4299.5829999999996</v>
      </c>
      <c r="F117" s="204">
        <v>4106.5060000000003</v>
      </c>
      <c r="G117" s="236">
        <v>-4.4905982742977528</v>
      </c>
      <c r="H117" s="204">
        <v>1950.653</v>
      </c>
      <c r="I117" s="204">
        <v>2166.9380000000001</v>
      </c>
      <c r="J117" s="238">
        <v>11.087825461524936</v>
      </c>
      <c r="K117" s="204">
        <v>13637.138999999999</v>
      </c>
      <c r="L117" s="204">
        <v>14851.011</v>
      </c>
      <c r="M117" s="238">
        <v>8.9012218765241116</v>
      </c>
    </row>
    <row r="118" spans="1:14">
      <c r="A118" s="243" t="s">
        <v>107</v>
      </c>
      <c r="B118" s="211">
        <v>15756.303</v>
      </c>
      <c r="C118" s="211">
        <v>16493.977999999999</v>
      </c>
      <c r="D118" s="238">
        <v>4.681777191007308</v>
      </c>
      <c r="E118" s="204">
        <v>2617.0529999999999</v>
      </c>
      <c r="F118" s="204">
        <v>1983.1759999999999</v>
      </c>
      <c r="G118" s="236">
        <v>-24.221022654107504</v>
      </c>
      <c r="H118" s="204">
        <v>961.32100000000003</v>
      </c>
      <c r="I118" s="204">
        <v>1421.165</v>
      </c>
      <c r="J118" s="238">
        <v>47.834594271840515</v>
      </c>
      <c r="K118" s="204">
        <v>12177.929</v>
      </c>
      <c r="L118" s="204">
        <v>13089.637000000001</v>
      </c>
      <c r="M118" s="238">
        <v>7.4865603174398609</v>
      </c>
    </row>
    <row r="119" spans="1:14">
      <c r="A119" s="243" t="s">
        <v>108</v>
      </c>
      <c r="B119" s="211">
        <v>13976.325000000001</v>
      </c>
      <c r="C119" s="211">
        <v>14959.642</v>
      </c>
      <c r="D119" s="238">
        <v>7.035590543293746</v>
      </c>
      <c r="E119" s="204">
        <v>2039.384</v>
      </c>
      <c r="F119" s="204">
        <v>1861.2719999999999</v>
      </c>
      <c r="G119" s="236">
        <v>-8.7336176021779117</v>
      </c>
      <c r="H119" s="204">
        <v>1277.4559999999999</v>
      </c>
      <c r="I119" s="204">
        <v>1574.184</v>
      </c>
      <c r="J119" s="238">
        <v>23.22804073095277</v>
      </c>
      <c r="K119" s="204">
        <v>10659.485000000001</v>
      </c>
      <c r="L119" s="204">
        <v>11524.186</v>
      </c>
      <c r="M119" s="238">
        <v>8.1120335550920011</v>
      </c>
    </row>
    <row r="120" spans="1:14">
      <c r="A120" s="243" t="s">
        <v>109</v>
      </c>
      <c r="B120" s="211">
        <v>12945.112000000001</v>
      </c>
      <c r="C120" s="211">
        <v>14857.652000000002</v>
      </c>
      <c r="D120" s="238">
        <v>14.774225205622017</v>
      </c>
      <c r="E120" s="204">
        <v>2781.1669999999999</v>
      </c>
      <c r="F120" s="204">
        <v>2832.5810000000001</v>
      </c>
      <c r="G120" s="236">
        <v>1.8486484270811676</v>
      </c>
      <c r="H120" s="204">
        <v>881.61199999999997</v>
      </c>
      <c r="I120" s="204">
        <v>1304.443</v>
      </c>
      <c r="J120" s="238">
        <v>47.961121218858182</v>
      </c>
      <c r="K120" s="204">
        <v>9282.3330000000005</v>
      </c>
      <c r="L120" s="204">
        <v>10720.628000000001</v>
      </c>
      <c r="M120" s="238">
        <v>15.494973084891473</v>
      </c>
    </row>
    <row r="121" spans="1:14">
      <c r="A121" s="243" t="s">
        <v>110</v>
      </c>
      <c r="B121" s="211">
        <v>54539.470999999998</v>
      </c>
      <c r="C121" s="211">
        <v>59869.667000000001</v>
      </c>
      <c r="D121" s="238">
        <v>9.7730980925722744</v>
      </c>
      <c r="E121" s="204">
        <v>10841.621999999999</v>
      </c>
      <c r="F121" s="204">
        <v>9320.3909999999996</v>
      </c>
      <c r="G121" s="236">
        <v>-14.031396778083572</v>
      </c>
      <c r="H121" s="204">
        <v>5325.5919999999996</v>
      </c>
      <c r="I121" s="204">
        <v>6138.2709999999997</v>
      </c>
      <c r="J121" s="238">
        <v>15.259880967223927</v>
      </c>
      <c r="K121" s="204">
        <v>38372.256999999998</v>
      </c>
      <c r="L121" s="204">
        <v>44411.004999999997</v>
      </c>
      <c r="M121" s="238">
        <v>15.737276022101065</v>
      </c>
    </row>
    <row r="122" spans="1:14">
      <c r="A122" s="243" t="s">
        <v>111</v>
      </c>
      <c r="B122" s="211">
        <v>63604.532999999996</v>
      </c>
      <c r="C122" s="211">
        <v>68821.226999999999</v>
      </c>
      <c r="D122" s="238">
        <v>8.201764487446205</v>
      </c>
      <c r="E122" s="204">
        <v>6593.7160000000003</v>
      </c>
      <c r="F122" s="204">
        <v>5991.7349999999997</v>
      </c>
      <c r="G122" s="236">
        <v>-9.1296167441849327</v>
      </c>
      <c r="H122" s="204">
        <v>7575.0349999999999</v>
      </c>
      <c r="I122" s="204">
        <v>8239.9290000000001</v>
      </c>
      <c r="J122" s="238">
        <v>8.7774379920356758</v>
      </c>
      <c r="K122" s="204">
        <v>49435.781999999999</v>
      </c>
      <c r="L122" s="204">
        <v>54589.563000000002</v>
      </c>
      <c r="M122" s="238">
        <v>10.425203752213342</v>
      </c>
    </row>
    <row r="123" spans="1:14">
      <c r="A123" s="243" t="s">
        <v>112</v>
      </c>
      <c r="B123" s="211">
        <v>8954.6189999999988</v>
      </c>
      <c r="C123" s="211">
        <v>9394.1689999999999</v>
      </c>
      <c r="D123" s="238">
        <v>4.9086398874145454</v>
      </c>
      <c r="E123" s="204">
        <v>2213.0720000000001</v>
      </c>
      <c r="F123" s="204">
        <v>2250.0410000000002</v>
      </c>
      <c r="G123" s="236">
        <v>1.6704833823752763</v>
      </c>
      <c r="H123" s="204">
        <v>533.16499999999996</v>
      </c>
      <c r="I123" s="204">
        <v>787.44799999999998</v>
      </c>
      <c r="J123" s="238">
        <v>47.69311563962377</v>
      </c>
      <c r="K123" s="204">
        <v>6208.3819999999996</v>
      </c>
      <c r="L123" s="204">
        <v>6356.68</v>
      </c>
      <c r="M123" s="238">
        <v>2.388673892811366</v>
      </c>
    </row>
    <row r="124" spans="1:14">
      <c r="A124" s="243"/>
      <c r="B124" s="211"/>
      <c r="C124" s="211"/>
      <c r="D124" s="238"/>
      <c r="E124" s="93"/>
      <c r="F124" s="204"/>
      <c r="G124" s="236"/>
      <c r="H124" s="93"/>
      <c r="I124" s="204"/>
      <c r="J124" s="238"/>
      <c r="K124" s="93"/>
      <c r="L124" s="204"/>
      <c r="M124" s="238"/>
    </row>
    <row r="125" spans="1:14" s="200" customFormat="1" ht="24">
      <c r="A125" s="50" t="s">
        <v>239</v>
      </c>
      <c r="B125" s="201">
        <v>919704.29600000009</v>
      </c>
      <c r="C125" s="201">
        <v>1038259.7920000001</v>
      </c>
      <c r="D125" s="237">
        <v>12.890610222831889</v>
      </c>
      <c r="E125" s="90">
        <v>54856.692999999999</v>
      </c>
      <c r="F125" s="90">
        <v>58662.241000000002</v>
      </c>
      <c r="G125" s="235">
        <v>6.9372537640940202</v>
      </c>
      <c r="H125" s="90">
        <v>138992.51100000003</v>
      </c>
      <c r="I125" s="90">
        <v>154188.07999999996</v>
      </c>
      <c r="J125" s="237">
        <v>10.932653054954834</v>
      </c>
      <c r="K125" s="90">
        <v>725855.09200000006</v>
      </c>
      <c r="L125" s="90">
        <v>825409.47100000014</v>
      </c>
      <c r="M125" s="237">
        <v>13.715461956144836</v>
      </c>
      <c r="N125" s="215"/>
    </row>
    <row r="126" spans="1:14">
      <c r="A126" s="243" t="s">
        <v>114</v>
      </c>
      <c r="B126" s="211">
        <v>7221.8829999999998</v>
      </c>
      <c r="C126" s="211">
        <v>8699.8680000000004</v>
      </c>
      <c r="D126" s="238">
        <v>20.465368934943974</v>
      </c>
      <c r="E126" s="204">
        <v>686.61900000000003</v>
      </c>
      <c r="F126" s="204">
        <v>708.72799999999995</v>
      </c>
      <c r="G126" s="236">
        <v>3.2199808044927281</v>
      </c>
      <c r="H126" s="204">
        <v>451.49599999999998</v>
      </c>
      <c r="I126" s="204">
        <v>714.428</v>
      </c>
      <c r="J126" s="238">
        <v>58.235731878023287</v>
      </c>
      <c r="K126" s="204">
        <v>6083.768</v>
      </c>
      <c r="L126" s="204">
        <v>7276.7120000000004</v>
      </c>
      <c r="M126" s="238">
        <v>19.608637278739096</v>
      </c>
    </row>
    <row r="127" spans="1:14">
      <c r="A127" s="243" t="s">
        <v>115</v>
      </c>
      <c r="B127" s="211">
        <v>12888.939</v>
      </c>
      <c r="C127" s="211">
        <v>14402.758</v>
      </c>
      <c r="D127" s="238">
        <v>11.745101749647514</v>
      </c>
      <c r="E127" s="204">
        <v>2369.123</v>
      </c>
      <c r="F127" s="204">
        <v>2554.67</v>
      </c>
      <c r="G127" s="236">
        <v>7.8318854698552931</v>
      </c>
      <c r="H127" s="204">
        <v>859.79700000000003</v>
      </c>
      <c r="I127" s="204">
        <v>1310.3050000000001</v>
      </c>
      <c r="J127" s="238">
        <v>52.397019296415316</v>
      </c>
      <c r="K127" s="204">
        <v>9660.0190000000002</v>
      </c>
      <c r="L127" s="204">
        <v>10537.782999999999</v>
      </c>
      <c r="M127" s="238">
        <v>9.0865659788039732</v>
      </c>
    </row>
    <row r="128" spans="1:14">
      <c r="A128" s="243" t="s">
        <v>116</v>
      </c>
      <c r="B128" s="211">
        <v>21490.275000000001</v>
      </c>
      <c r="C128" s="211">
        <v>23348.064000000002</v>
      </c>
      <c r="D128" s="238">
        <v>8.6447893291267786</v>
      </c>
      <c r="E128" s="204">
        <v>1651.473</v>
      </c>
      <c r="F128" s="204">
        <v>1564.086</v>
      </c>
      <c r="G128" s="236">
        <v>-5.2914579893222573</v>
      </c>
      <c r="H128" s="204">
        <v>1773.479</v>
      </c>
      <c r="I128" s="204">
        <v>2260.328</v>
      </c>
      <c r="J128" s="238">
        <v>27.451636021627547</v>
      </c>
      <c r="K128" s="204">
        <v>18065.323</v>
      </c>
      <c r="L128" s="204">
        <v>19523.650000000001</v>
      </c>
      <c r="M128" s="238">
        <v>8.0725210393415061</v>
      </c>
    </row>
    <row r="129" spans="1:13">
      <c r="A129" s="243" t="s">
        <v>117</v>
      </c>
      <c r="B129" s="211">
        <v>19260.014999999999</v>
      </c>
      <c r="C129" s="211">
        <v>21420.32</v>
      </c>
      <c r="D129" s="238">
        <v>11.216528128352966</v>
      </c>
      <c r="E129" s="204">
        <v>3492.413</v>
      </c>
      <c r="F129" s="204">
        <v>4107.6450000000004</v>
      </c>
      <c r="G129" s="236">
        <v>17.616244126911695</v>
      </c>
      <c r="H129" s="204">
        <v>2581.0300000000002</v>
      </c>
      <c r="I129" s="204">
        <v>2687.5329999999999</v>
      </c>
      <c r="J129" s="238">
        <v>4.1263759041932691</v>
      </c>
      <c r="K129" s="204">
        <v>13186.572</v>
      </c>
      <c r="L129" s="204">
        <v>14625.142</v>
      </c>
      <c r="M129" s="238">
        <v>10.909355365442973</v>
      </c>
    </row>
    <row r="130" spans="1:13">
      <c r="A130" s="243" t="s">
        <v>118</v>
      </c>
      <c r="B130" s="211">
        <v>27605.721000000001</v>
      </c>
      <c r="C130" s="211">
        <v>29974.43</v>
      </c>
      <c r="D130" s="238">
        <v>8.5805003970010461</v>
      </c>
      <c r="E130" s="204">
        <v>2648.3420000000001</v>
      </c>
      <c r="F130" s="204">
        <v>2518.9189999999999</v>
      </c>
      <c r="G130" s="236">
        <v>-4.8869443599051881</v>
      </c>
      <c r="H130" s="204">
        <v>3034.84</v>
      </c>
      <c r="I130" s="204">
        <v>3431.9569999999999</v>
      </c>
      <c r="J130" s="238">
        <v>13.085269734154025</v>
      </c>
      <c r="K130" s="204">
        <v>21922.539000000001</v>
      </c>
      <c r="L130" s="204">
        <v>24023.554</v>
      </c>
      <c r="M130" s="238">
        <v>9.5838123494728311</v>
      </c>
    </row>
    <row r="131" spans="1:13">
      <c r="A131" s="243" t="s">
        <v>119</v>
      </c>
      <c r="B131" s="211">
        <v>13791.762000000001</v>
      </c>
      <c r="C131" s="211">
        <v>15589.478000000001</v>
      </c>
      <c r="D131" s="238">
        <v>13.03470869059371</v>
      </c>
      <c r="E131" s="204">
        <v>2114.1309999999999</v>
      </c>
      <c r="F131" s="204">
        <v>2270.6010000000001</v>
      </c>
      <c r="G131" s="236">
        <v>7.4011496922376185</v>
      </c>
      <c r="H131" s="204">
        <v>1302.96</v>
      </c>
      <c r="I131" s="204">
        <v>1424.8130000000001</v>
      </c>
      <c r="J131" s="238">
        <v>9.352013876097498</v>
      </c>
      <c r="K131" s="204">
        <v>10374.671</v>
      </c>
      <c r="L131" s="204">
        <v>11894.064</v>
      </c>
      <c r="M131" s="238">
        <v>14.645216219386615</v>
      </c>
    </row>
    <row r="132" spans="1:13">
      <c r="A132" s="243" t="s">
        <v>120</v>
      </c>
      <c r="B132" s="211">
        <v>21351.552</v>
      </c>
      <c r="C132" s="211">
        <v>25003.263999999999</v>
      </c>
      <c r="D132" s="238">
        <v>17.102794213741458</v>
      </c>
      <c r="E132" s="204">
        <v>1630.683</v>
      </c>
      <c r="F132" s="204">
        <v>1932.6949999999999</v>
      </c>
      <c r="G132" s="236">
        <v>18.520583093096565</v>
      </c>
      <c r="H132" s="204">
        <v>2176.154</v>
      </c>
      <c r="I132" s="204">
        <v>2956.7689999999998</v>
      </c>
      <c r="J132" s="238">
        <v>35.871312416308768</v>
      </c>
      <c r="K132" s="204">
        <v>17544.715</v>
      </c>
      <c r="L132" s="204">
        <v>20113.8</v>
      </c>
      <c r="M132" s="238">
        <v>14.643070577094019</v>
      </c>
    </row>
    <row r="133" spans="1:13">
      <c r="A133" s="243" t="s">
        <v>121</v>
      </c>
      <c r="B133" s="211">
        <v>14184.181999999999</v>
      </c>
      <c r="C133" s="211">
        <v>15789.736999999999</v>
      </c>
      <c r="D133" s="238">
        <v>11.31933445298432</v>
      </c>
      <c r="E133" s="204">
        <v>1691.0889999999999</v>
      </c>
      <c r="F133" s="204">
        <v>1565.2159999999999</v>
      </c>
      <c r="G133" s="236">
        <v>-7.4433101983396472</v>
      </c>
      <c r="H133" s="204">
        <v>947.71199999999999</v>
      </c>
      <c r="I133" s="204">
        <v>1437.5039999999999</v>
      </c>
      <c r="J133" s="238">
        <v>51.681523500810364</v>
      </c>
      <c r="K133" s="204">
        <v>11545.380999999999</v>
      </c>
      <c r="L133" s="204">
        <v>12787.017</v>
      </c>
      <c r="M133" s="238">
        <v>10.754396065404869</v>
      </c>
    </row>
    <row r="134" spans="1:13">
      <c r="A134" s="243" t="s">
        <v>122</v>
      </c>
      <c r="B134" s="211">
        <v>20527.125</v>
      </c>
      <c r="C134" s="211">
        <v>22050.859</v>
      </c>
      <c r="D134" s="238">
        <v>7.4230268486210393</v>
      </c>
      <c r="E134" s="204">
        <v>1010.216</v>
      </c>
      <c r="F134" s="204">
        <v>1164.5309999999999</v>
      </c>
      <c r="G134" s="236">
        <v>15.275446043222441</v>
      </c>
      <c r="H134" s="204">
        <v>3389.8240000000001</v>
      </c>
      <c r="I134" s="204">
        <v>3429.7060000000001</v>
      </c>
      <c r="J134" s="238">
        <v>1.1765212589208263</v>
      </c>
      <c r="K134" s="204">
        <v>16127.084999999999</v>
      </c>
      <c r="L134" s="204">
        <v>17456.621999999999</v>
      </c>
      <c r="M134" s="238">
        <v>8.244124713176614</v>
      </c>
    </row>
    <row r="135" spans="1:13">
      <c r="A135" s="243" t="s">
        <v>123</v>
      </c>
      <c r="B135" s="211">
        <v>20497.677</v>
      </c>
      <c r="C135" s="211">
        <v>23574.756000000001</v>
      </c>
      <c r="D135" s="238">
        <v>15.011842561476607</v>
      </c>
      <c r="E135" s="204">
        <v>2179.1729999999998</v>
      </c>
      <c r="F135" s="204">
        <v>2423.8820000000001</v>
      </c>
      <c r="G135" s="236">
        <v>11.229443463185351</v>
      </c>
      <c r="H135" s="204">
        <v>2313.3850000000002</v>
      </c>
      <c r="I135" s="204">
        <v>2639.299</v>
      </c>
      <c r="J135" s="238">
        <v>14.088186791217193</v>
      </c>
      <c r="K135" s="204">
        <v>16005.119000000001</v>
      </c>
      <c r="L135" s="204">
        <v>18511.575000000001</v>
      </c>
      <c r="M135" s="238">
        <v>15.660339670076805</v>
      </c>
    </row>
    <row r="136" spans="1:13">
      <c r="A136" s="243" t="s">
        <v>124</v>
      </c>
      <c r="B136" s="211">
        <v>10079.939</v>
      </c>
      <c r="C136" s="211">
        <v>11232.409</v>
      </c>
      <c r="D136" s="238">
        <v>11.433303316617295</v>
      </c>
      <c r="E136" s="204">
        <v>933.51900000000001</v>
      </c>
      <c r="F136" s="204">
        <v>972.23800000000006</v>
      </c>
      <c r="G136" s="236">
        <v>4.147639201773079</v>
      </c>
      <c r="H136" s="204">
        <v>1307.4390000000001</v>
      </c>
      <c r="I136" s="204">
        <v>1640.6849999999999</v>
      </c>
      <c r="J136" s="238">
        <v>25.488454910707105</v>
      </c>
      <c r="K136" s="204">
        <v>7838.9809999999998</v>
      </c>
      <c r="L136" s="204">
        <v>8619.4860000000008</v>
      </c>
      <c r="M136" s="238">
        <v>9.9567150373243827</v>
      </c>
    </row>
    <row r="137" spans="1:13">
      <c r="A137" s="243" t="s">
        <v>125</v>
      </c>
      <c r="B137" s="211">
        <v>496065.511</v>
      </c>
      <c r="C137" s="211">
        <v>564158.21900000004</v>
      </c>
      <c r="D137" s="238">
        <v>13.726555563746912</v>
      </c>
      <c r="E137" s="204">
        <v>7589.4309999999996</v>
      </c>
      <c r="F137" s="204">
        <v>7700.3</v>
      </c>
      <c r="G137" s="236">
        <v>1.4608341521255008</v>
      </c>
      <c r="H137" s="204">
        <v>91833.331999999995</v>
      </c>
      <c r="I137" s="204">
        <v>99195.133000000002</v>
      </c>
      <c r="J137" s="238">
        <v>8.0164803341775901</v>
      </c>
      <c r="K137" s="204">
        <v>396642.74800000002</v>
      </c>
      <c r="L137" s="204">
        <v>457262.78600000002</v>
      </c>
      <c r="M137" s="238">
        <v>15.283284090195949</v>
      </c>
    </row>
    <row r="138" spans="1:13">
      <c r="A138" s="244" t="s">
        <v>246</v>
      </c>
      <c r="B138" s="211">
        <v>7567.933</v>
      </c>
      <c r="C138" s="211">
        <v>8047.7870000000003</v>
      </c>
      <c r="D138" s="238">
        <v>6.3406216730512943</v>
      </c>
      <c r="E138" s="204">
        <v>717.18</v>
      </c>
      <c r="F138" s="204">
        <v>759.851</v>
      </c>
      <c r="G138" s="236">
        <v>5.9498312836387068</v>
      </c>
      <c r="H138" s="204">
        <v>724.82399999999996</v>
      </c>
      <c r="I138" s="204">
        <v>1044.325</v>
      </c>
      <c r="J138" s="238">
        <v>44.079804200743908</v>
      </c>
      <c r="K138" s="204">
        <v>6125.9290000000001</v>
      </c>
      <c r="L138" s="204">
        <v>6243.6109999999999</v>
      </c>
      <c r="M138" s="238">
        <v>1.9210474035856295</v>
      </c>
    </row>
    <row r="139" spans="1:13">
      <c r="A139" s="243" t="s">
        <v>126</v>
      </c>
      <c r="B139" s="211">
        <v>11078.184999999999</v>
      </c>
      <c r="C139" s="211">
        <v>12411.897000000001</v>
      </c>
      <c r="D139" s="238">
        <v>12.039084019629588</v>
      </c>
      <c r="E139" s="204">
        <v>968.16200000000003</v>
      </c>
      <c r="F139" s="204">
        <v>975.05700000000002</v>
      </c>
      <c r="G139" s="236">
        <v>0.71217420225127004</v>
      </c>
      <c r="H139" s="204">
        <v>797.99699999999996</v>
      </c>
      <c r="I139" s="204">
        <v>1190.0899999999999</v>
      </c>
      <c r="J139" s="238">
        <v>49.134645869595992</v>
      </c>
      <c r="K139" s="204">
        <v>9312.0259999999998</v>
      </c>
      <c r="L139" s="204">
        <v>10246.75</v>
      </c>
      <c r="M139" s="238">
        <v>10.037815616064648</v>
      </c>
    </row>
    <row r="140" spans="1:13">
      <c r="A140" s="243" t="s">
        <v>127</v>
      </c>
      <c r="B140" s="211">
        <v>58861.605000000003</v>
      </c>
      <c r="C140" s="211">
        <v>65460.307999999997</v>
      </c>
      <c r="D140" s="238">
        <v>11.210538686466309</v>
      </c>
      <c r="E140" s="204">
        <v>3404.0439999999999</v>
      </c>
      <c r="F140" s="204">
        <v>4038.8389999999999</v>
      </c>
      <c r="G140" s="236">
        <v>18.648260715783938</v>
      </c>
      <c r="H140" s="204">
        <v>7703.71</v>
      </c>
      <c r="I140" s="204">
        <v>8232.9560000000001</v>
      </c>
      <c r="J140" s="238">
        <v>6.8700145773919363</v>
      </c>
      <c r="K140" s="204">
        <v>47753.851000000002</v>
      </c>
      <c r="L140" s="204">
        <v>53188.512999999999</v>
      </c>
      <c r="M140" s="238">
        <v>11.380573265180228</v>
      </c>
    </row>
    <row r="141" spans="1:13">
      <c r="A141" s="243" t="s">
        <v>128</v>
      </c>
      <c r="B141" s="211">
        <v>18766.578999999998</v>
      </c>
      <c r="C141" s="211">
        <v>20704.117999999999</v>
      </c>
      <c r="D141" s="238">
        <v>10.324412350274393</v>
      </c>
      <c r="E141" s="204">
        <v>3419.933</v>
      </c>
      <c r="F141" s="204">
        <v>3614.1689999999999</v>
      </c>
      <c r="G141" s="236">
        <v>5.6795264702554027</v>
      </c>
      <c r="H141" s="204">
        <v>2433.6750000000002</v>
      </c>
      <c r="I141" s="204">
        <v>2805.0309999999999</v>
      </c>
      <c r="J141" s="238">
        <v>15.259062939792688</v>
      </c>
      <c r="K141" s="204">
        <v>12912.971</v>
      </c>
      <c r="L141" s="204">
        <v>14284.918</v>
      </c>
      <c r="M141" s="238">
        <v>10.624565020706701</v>
      </c>
    </row>
    <row r="142" spans="1:13">
      <c r="A142" s="243" t="s">
        <v>129</v>
      </c>
      <c r="B142" s="211">
        <v>21983.534</v>
      </c>
      <c r="C142" s="211">
        <v>24166.010999999999</v>
      </c>
      <c r="D142" s="238">
        <v>9.9277804924358328</v>
      </c>
      <c r="E142" s="204">
        <v>6408.1350000000002</v>
      </c>
      <c r="F142" s="204">
        <v>6329.5050000000001</v>
      </c>
      <c r="G142" s="236">
        <v>-1.2270340746566633</v>
      </c>
      <c r="H142" s="204">
        <v>1896.51</v>
      </c>
      <c r="I142" s="204">
        <v>2364.9740000000002</v>
      </c>
      <c r="J142" s="238">
        <v>24.70137252110456</v>
      </c>
      <c r="K142" s="204">
        <v>13678.888999999999</v>
      </c>
      <c r="L142" s="204">
        <v>15471.531999999999</v>
      </c>
      <c r="M142" s="238">
        <v>13.105179813945412</v>
      </c>
    </row>
    <row r="143" spans="1:13">
      <c r="A143" s="243" t="s">
        <v>130</v>
      </c>
      <c r="B143" s="211">
        <v>10715.948</v>
      </c>
      <c r="C143" s="211">
        <v>12088.240999999998</v>
      </c>
      <c r="D143" s="238">
        <v>12.806081179191974</v>
      </c>
      <c r="E143" s="204">
        <v>1150.646</v>
      </c>
      <c r="F143" s="204">
        <v>1115.047</v>
      </c>
      <c r="G143" s="236">
        <v>-3.0938272935377098</v>
      </c>
      <c r="H143" s="204">
        <v>1132.3800000000001</v>
      </c>
      <c r="I143" s="204">
        <v>1514.6179999999999</v>
      </c>
      <c r="J143" s="238">
        <v>33.755276497288889</v>
      </c>
      <c r="K143" s="204">
        <v>8432.9220000000005</v>
      </c>
      <c r="L143" s="204">
        <v>9458.5759999999991</v>
      </c>
      <c r="M143" s="238">
        <v>12.162498360591956</v>
      </c>
    </row>
    <row r="144" spans="1:13">
      <c r="A144" s="243" t="s">
        <v>131</v>
      </c>
      <c r="B144" s="211">
        <v>15765.220000000001</v>
      </c>
      <c r="C144" s="211">
        <v>17823.338</v>
      </c>
      <c r="D144" s="238">
        <v>13.054800377032461</v>
      </c>
      <c r="E144" s="204">
        <v>1944.2539999999999</v>
      </c>
      <c r="F144" s="204">
        <v>2627.569</v>
      </c>
      <c r="G144" s="236">
        <v>35.145356522347406</v>
      </c>
      <c r="H144" s="204">
        <v>1694.402</v>
      </c>
      <c r="I144" s="204">
        <v>1914.6590000000001</v>
      </c>
      <c r="J144" s="238">
        <v>12.999099387276459</v>
      </c>
      <c r="K144" s="204">
        <v>12126.564</v>
      </c>
      <c r="L144" s="204">
        <v>13281.11</v>
      </c>
      <c r="M144" s="238">
        <v>9.5208007808312409</v>
      </c>
    </row>
    <row r="145" spans="1:14">
      <c r="A145" s="243" t="s">
        <v>132</v>
      </c>
      <c r="B145" s="211">
        <v>29347.173999999999</v>
      </c>
      <c r="C145" s="211">
        <v>33765.307000000001</v>
      </c>
      <c r="D145" s="238">
        <v>15.054713615696013</v>
      </c>
      <c r="E145" s="204">
        <v>3643.85</v>
      </c>
      <c r="F145" s="204">
        <v>4461.4359999999997</v>
      </c>
      <c r="G145" s="236">
        <v>22.437421957544899</v>
      </c>
      <c r="H145" s="204">
        <v>3729.6019999999999</v>
      </c>
      <c r="I145" s="204">
        <v>4012.5990000000002</v>
      </c>
      <c r="J145" s="238">
        <v>7.5878605813703537</v>
      </c>
      <c r="K145" s="204">
        <v>21973.722000000002</v>
      </c>
      <c r="L145" s="204">
        <v>25291.272000000001</v>
      </c>
      <c r="M145" s="238">
        <v>15.097806370718626</v>
      </c>
    </row>
    <row r="146" spans="1:14">
      <c r="A146" s="243" t="s">
        <v>133</v>
      </c>
      <c r="B146" s="211">
        <v>49842.608999999997</v>
      </c>
      <c r="C146" s="211">
        <v>55649.095999999998</v>
      </c>
      <c r="D146" s="238">
        <v>11.649644985478179</v>
      </c>
      <c r="E146" s="204">
        <v>3876.0509999999999</v>
      </c>
      <c r="F146" s="204">
        <v>3531.3620000000001</v>
      </c>
      <c r="G146" s="236">
        <v>-8.8927880463905105</v>
      </c>
      <c r="H146" s="204">
        <v>5594.4989999999998</v>
      </c>
      <c r="I146" s="204">
        <v>6496.4520000000002</v>
      </c>
      <c r="J146" s="238">
        <v>16.12214069570841</v>
      </c>
      <c r="K146" s="204">
        <v>40372.059000000001</v>
      </c>
      <c r="L146" s="204">
        <v>45621.281999999999</v>
      </c>
      <c r="M146" s="238">
        <v>13.002118618720937</v>
      </c>
    </row>
    <row r="147" spans="1:14">
      <c r="A147" s="243" t="s">
        <v>134</v>
      </c>
      <c r="B147" s="211">
        <v>10810.928</v>
      </c>
      <c r="C147" s="211">
        <v>12899.527</v>
      </c>
      <c r="D147" s="238">
        <v>19.319331328448406</v>
      </c>
      <c r="E147" s="204">
        <v>1328.2260000000001</v>
      </c>
      <c r="F147" s="204">
        <v>1725.895</v>
      </c>
      <c r="G147" s="236">
        <v>29.939859632321596</v>
      </c>
      <c r="H147" s="204">
        <v>1313.4639999999999</v>
      </c>
      <c r="I147" s="204">
        <v>1483.9159999999999</v>
      </c>
      <c r="J147" s="238">
        <v>12.977287538904768</v>
      </c>
      <c r="K147" s="204">
        <v>8169.2380000000003</v>
      </c>
      <c r="L147" s="204">
        <v>9689.7160000000003</v>
      </c>
      <c r="M147" s="238">
        <v>18.612237763179373</v>
      </c>
    </row>
    <row r="148" spans="1:14">
      <c r="A148" s="243"/>
      <c r="B148" s="211"/>
      <c r="C148" s="211"/>
      <c r="D148" s="238"/>
      <c r="E148" s="93"/>
      <c r="F148" s="204"/>
      <c r="G148" s="236"/>
      <c r="H148" s="93"/>
      <c r="I148" s="204"/>
      <c r="J148" s="238"/>
      <c r="K148" s="93"/>
      <c r="L148" s="204"/>
      <c r="M148" s="238"/>
    </row>
    <row r="149" spans="1:14" s="200" customFormat="1" ht="24">
      <c r="A149" s="50" t="s">
        <v>240</v>
      </c>
      <c r="B149" s="201">
        <v>542541.52799999993</v>
      </c>
      <c r="C149" s="201">
        <v>591403.66999999993</v>
      </c>
      <c r="D149" s="237">
        <v>9.0061570365172159</v>
      </c>
      <c r="E149" s="90">
        <v>80565.821999999986</v>
      </c>
      <c r="F149" s="90">
        <v>64926.440999999999</v>
      </c>
      <c r="G149" s="235">
        <v>-19.411930036535828</v>
      </c>
      <c r="H149" s="90">
        <v>53542.310999999994</v>
      </c>
      <c r="I149" s="90">
        <v>66708.835999999996</v>
      </c>
      <c r="J149" s="237">
        <v>24.590879164703971</v>
      </c>
      <c r="K149" s="90">
        <v>408433.3949999999</v>
      </c>
      <c r="L149" s="90">
        <v>459768.39299999998</v>
      </c>
      <c r="M149" s="237">
        <v>12.568756283995853</v>
      </c>
      <c r="N149" s="215"/>
    </row>
    <row r="150" spans="1:14">
      <c r="A150" s="243" t="s">
        <v>136</v>
      </c>
      <c r="B150" s="211">
        <v>19292.449000000001</v>
      </c>
      <c r="C150" s="211">
        <v>21592.578999999998</v>
      </c>
      <c r="D150" s="238">
        <v>11.922436596826035</v>
      </c>
      <c r="E150" s="204">
        <v>2017.643</v>
      </c>
      <c r="F150" s="204">
        <v>2174.6379999999999</v>
      </c>
      <c r="G150" s="236">
        <v>7.7811089474203232</v>
      </c>
      <c r="H150" s="204">
        <v>1615.2819999999999</v>
      </c>
      <c r="I150" s="204">
        <v>2209.34</v>
      </c>
      <c r="J150" s="238">
        <v>36.777355285330991</v>
      </c>
      <c r="K150" s="204">
        <v>15659.523999999999</v>
      </c>
      <c r="L150" s="204">
        <v>17208.600999999999</v>
      </c>
      <c r="M150" s="238">
        <v>9.8922355494330372</v>
      </c>
    </row>
    <row r="151" spans="1:14">
      <c r="A151" s="243" t="s">
        <v>137</v>
      </c>
      <c r="B151" s="211">
        <v>20486.006000000001</v>
      </c>
      <c r="C151" s="211">
        <v>21502.044000000002</v>
      </c>
      <c r="D151" s="238">
        <v>4.9596685659469175</v>
      </c>
      <c r="E151" s="204">
        <v>3118.4270000000001</v>
      </c>
      <c r="F151" s="204">
        <v>2667.6950000000002</v>
      </c>
      <c r="G151" s="236">
        <v>-14.453825598611092</v>
      </c>
      <c r="H151" s="204">
        <v>2217.17</v>
      </c>
      <c r="I151" s="204">
        <v>2365.6129999999998</v>
      </c>
      <c r="J151" s="238">
        <v>6.695156438162142</v>
      </c>
      <c r="K151" s="204">
        <v>15150.409</v>
      </c>
      <c r="L151" s="204">
        <v>16468.736000000001</v>
      </c>
      <c r="M151" s="238">
        <v>8.7015934685327636</v>
      </c>
    </row>
    <row r="152" spans="1:14">
      <c r="A152" s="243" t="s">
        <v>138</v>
      </c>
      <c r="B152" s="211">
        <v>66766.726999999999</v>
      </c>
      <c r="C152" s="211">
        <v>70345.918000000005</v>
      </c>
      <c r="D152" s="238">
        <v>5.3607405377232409</v>
      </c>
      <c r="E152" s="204">
        <v>10939.869000000001</v>
      </c>
      <c r="F152" s="204">
        <v>7035.8829999999998</v>
      </c>
      <c r="G152" s="236">
        <v>-35.685856933021775</v>
      </c>
      <c r="H152" s="204">
        <v>6739.0569999999998</v>
      </c>
      <c r="I152" s="204">
        <v>7611.0749999999998</v>
      </c>
      <c r="J152" s="238">
        <v>12.939762937158704</v>
      </c>
      <c r="K152" s="204">
        <v>49087.800999999999</v>
      </c>
      <c r="L152" s="204">
        <v>55698.96</v>
      </c>
      <c r="M152" s="238">
        <v>13.468028441526636</v>
      </c>
    </row>
    <row r="153" spans="1:14">
      <c r="A153" s="243" t="s">
        <v>139</v>
      </c>
      <c r="B153" s="211">
        <v>46591.652000000002</v>
      </c>
      <c r="C153" s="211">
        <v>55657.972000000002</v>
      </c>
      <c r="D153" s="238">
        <v>19.459108253985068</v>
      </c>
      <c r="E153" s="204">
        <v>5391.799</v>
      </c>
      <c r="F153" s="204">
        <v>6062.34</v>
      </c>
      <c r="G153" s="236">
        <v>12.436313000540267</v>
      </c>
      <c r="H153" s="204">
        <v>3594.817</v>
      </c>
      <c r="I153" s="204">
        <v>5540.7169999999996</v>
      </c>
      <c r="J153" s="238">
        <v>54.130710965259141</v>
      </c>
      <c r="K153" s="204">
        <v>37605.036</v>
      </c>
      <c r="L153" s="204">
        <v>44054.915000000001</v>
      </c>
      <c r="M153" s="238">
        <v>17.151636286161253</v>
      </c>
    </row>
    <row r="154" spans="1:14">
      <c r="A154" s="243" t="s">
        <v>140</v>
      </c>
      <c r="B154" s="211">
        <v>9924.0499999999993</v>
      </c>
      <c r="C154" s="211">
        <v>10777.297</v>
      </c>
      <c r="D154" s="238">
        <v>8.5977700636333143</v>
      </c>
      <c r="E154" s="204">
        <v>1871.2339999999999</v>
      </c>
      <c r="F154" s="204">
        <v>1554.3230000000001</v>
      </c>
      <c r="G154" s="236">
        <v>-16.935936392776096</v>
      </c>
      <c r="H154" s="204">
        <v>639.10900000000004</v>
      </c>
      <c r="I154" s="204">
        <v>972.79200000000003</v>
      </c>
      <c r="J154" s="238">
        <v>52.210655772333034</v>
      </c>
      <c r="K154" s="204">
        <v>7413.7070000000003</v>
      </c>
      <c r="L154" s="204">
        <v>8250.1820000000007</v>
      </c>
      <c r="M154" s="238">
        <v>11.282817084624464</v>
      </c>
    </row>
    <row r="155" spans="1:14">
      <c r="A155" s="243" t="s">
        <v>141</v>
      </c>
      <c r="B155" s="211">
        <v>24253.838</v>
      </c>
      <c r="C155" s="211">
        <v>25567.489999999998</v>
      </c>
      <c r="D155" s="238">
        <v>5.4162644279226901</v>
      </c>
      <c r="E155" s="204">
        <v>3898</v>
      </c>
      <c r="F155" s="204">
        <v>3142.6370000000002</v>
      </c>
      <c r="G155" s="236">
        <v>-19.378219599794765</v>
      </c>
      <c r="H155" s="204">
        <v>2646.9140000000002</v>
      </c>
      <c r="I155" s="204">
        <v>2857.4430000000002</v>
      </c>
      <c r="J155" s="238">
        <v>7.9537529364384296</v>
      </c>
      <c r="K155" s="204">
        <v>17708.923999999999</v>
      </c>
      <c r="L155" s="204">
        <v>19567.41</v>
      </c>
      <c r="M155" s="238">
        <v>10.494629713245152</v>
      </c>
    </row>
    <row r="156" spans="1:14">
      <c r="A156" s="243" t="s">
        <v>142</v>
      </c>
      <c r="B156" s="211">
        <v>22300.880000000001</v>
      </c>
      <c r="C156" s="211">
        <v>22903.663</v>
      </c>
      <c r="D156" s="238">
        <v>2.702956116529931</v>
      </c>
      <c r="E156" s="204">
        <v>4289.7</v>
      </c>
      <c r="F156" s="204">
        <v>2935.511</v>
      </c>
      <c r="G156" s="236">
        <v>-31.568384735529285</v>
      </c>
      <c r="H156" s="204">
        <v>2228.8670000000002</v>
      </c>
      <c r="I156" s="204">
        <v>2495.9079999999999</v>
      </c>
      <c r="J156" s="238">
        <v>11.981019953186966</v>
      </c>
      <c r="K156" s="204">
        <v>15782.313</v>
      </c>
      <c r="L156" s="204">
        <v>17472.243999999999</v>
      </c>
      <c r="M156" s="238">
        <v>10.707752406127025</v>
      </c>
    </row>
    <row r="157" spans="1:14">
      <c r="A157" s="243" t="s">
        <v>143</v>
      </c>
      <c r="B157" s="211">
        <v>22833.645</v>
      </c>
      <c r="C157" s="211">
        <v>24225.444</v>
      </c>
      <c r="D157" s="238">
        <v>6.0953868731864702</v>
      </c>
      <c r="E157" s="204">
        <v>2259.9540000000002</v>
      </c>
      <c r="F157" s="204">
        <v>2032.963</v>
      </c>
      <c r="G157" s="236">
        <v>-10.044053994019354</v>
      </c>
      <c r="H157" s="204">
        <v>2345.5700000000002</v>
      </c>
      <c r="I157" s="204">
        <v>2587.9810000000002</v>
      </c>
      <c r="J157" s="238">
        <v>10.334843982486142</v>
      </c>
      <c r="K157" s="204">
        <v>18228.120999999999</v>
      </c>
      <c r="L157" s="204">
        <v>19604.5</v>
      </c>
      <c r="M157" s="238">
        <v>7.5508550771634653</v>
      </c>
    </row>
    <row r="158" spans="1:14">
      <c r="A158" s="243" t="s">
        <v>144</v>
      </c>
      <c r="B158" s="211">
        <v>93124.037000000011</v>
      </c>
      <c r="C158" s="211">
        <v>104034.08</v>
      </c>
      <c r="D158" s="238">
        <v>11.715603566456201</v>
      </c>
      <c r="E158" s="204">
        <v>10276.388999999999</v>
      </c>
      <c r="F158" s="204">
        <v>8434.6170000000002</v>
      </c>
      <c r="G158" s="236">
        <v>-17.922365531316487</v>
      </c>
      <c r="H158" s="204">
        <v>12184.689</v>
      </c>
      <c r="I158" s="204">
        <v>16313.971</v>
      </c>
      <c r="J158" s="238">
        <v>33.889104596760731</v>
      </c>
      <c r="K158" s="204">
        <v>70662.959000000003</v>
      </c>
      <c r="L158" s="204">
        <v>79285.491999999998</v>
      </c>
      <c r="M158" s="238">
        <v>12.202337861339775</v>
      </c>
    </row>
    <row r="159" spans="1:14">
      <c r="A159" s="243" t="s">
        <v>145</v>
      </c>
      <c r="B159" s="211">
        <v>20213.106</v>
      </c>
      <c r="C159" s="211">
        <v>21837.806</v>
      </c>
      <c r="D159" s="238">
        <v>8.0378542515930018</v>
      </c>
      <c r="E159" s="204">
        <v>2237.6869999999999</v>
      </c>
      <c r="F159" s="204">
        <v>1718.596</v>
      </c>
      <c r="G159" s="236">
        <v>-23.19765901129157</v>
      </c>
      <c r="H159" s="204">
        <v>2084.9830000000002</v>
      </c>
      <c r="I159" s="204">
        <v>2357.0340000000001</v>
      </c>
      <c r="J159" s="238">
        <v>13.048115979842523</v>
      </c>
      <c r="K159" s="204">
        <v>15890.436</v>
      </c>
      <c r="L159" s="204">
        <v>17762.175999999999</v>
      </c>
      <c r="M159" s="238">
        <v>11.779034886141581</v>
      </c>
    </row>
    <row r="160" spans="1:14">
      <c r="A160" s="243" t="s">
        <v>146</v>
      </c>
      <c r="B160" s="211">
        <v>24838.61</v>
      </c>
      <c r="C160" s="211">
        <v>27536.108</v>
      </c>
      <c r="D160" s="238">
        <v>10.860100464559007</v>
      </c>
      <c r="E160" s="204">
        <v>4799.598</v>
      </c>
      <c r="F160" s="204">
        <v>4071.123</v>
      </c>
      <c r="G160" s="236">
        <v>-15.17783364356765</v>
      </c>
      <c r="H160" s="204">
        <v>2250.6219999999998</v>
      </c>
      <c r="I160" s="204">
        <v>2618.5709999999999</v>
      </c>
      <c r="J160" s="238">
        <v>16.348769362425152</v>
      </c>
      <c r="K160" s="204">
        <v>17788.39</v>
      </c>
      <c r="L160" s="204">
        <v>20846.414000000001</v>
      </c>
      <c r="M160" s="238">
        <v>17.191122974029692</v>
      </c>
    </row>
    <row r="161" spans="1:14">
      <c r="A161" s="243" t="s">
        <v>147</v>
      </c>
      <c r="B161" s="211">
        <v>14065.784</v>
      </c>
      <c r="C161" s="211">
        <v>15160.717000000001</v>
      </c>
      <c r="D161" s="238">
        <v>7.7843723463974834</v>
      </c>
      <c r="E161" s="204">
        <v>2209.4299999999998</v>
      </c>
      <c r="F161" s="204">
        <v>1773.0050000000001</v>
      </c>
      <c r="G161" s="236">
        <v>-19.752832178435153</v>
      </c>
      <c r="H161" s="204">
        <v>975.63400000000001</v>
      </c>
      <c r="I161" s="204">
        <v>1503.0530000000001</v>
      </c>
      <c r="J161" s="238">
        <v>54.059104131262337</v>
      </c>
      <c r="K161" s="204">
        <v>10880.72</v>
      </c>
      <c r="L161" s="204">
        <v>11884.659</v>
      </c>
      <c r="M161" s="238">
        <v>9.2267699196376682</v>
      </c>
    </row>
    <row r="162" spans="1:14">
      <c r="A162" s="243" t="s">
        <v>148</v>
      </c>
      <c r="B162" s="211">
        <v>63147.096000000005</v>
      </c>
      <c r="C162" s="211">
        <v>71818.769</v>
      </c>
      <c r="D162" s="238">
        <v>13.732496898986458</v>
      </c>
      <c r="E162" s="204">
        <v>7760.2420000000002</v>
      </c>
      <c r="F162" s="204">
        <v>7303.9459999999999</v>
      </c>
      <c r="G162" s="236">
        <v>-5.8799197241529377</v>
      </c>
      <c r="H162" s="204">
        <v>6767.433</v>
      </c>
      <c r="I162" s="204">
        <v>7726.8339999999998</v>
      </c>
      <c r="J162" s="238">
        <v>14.176734368851518</v>
      </c>
      <c r="K162" s="204">
        <v>48619.421000000002</v>
      </c>
      <c r="L162" s="204">
        <v>56787.989000000001</v>
      </c>
      <c r="M162" s="238">
        <v>16.801039239031667</v>
      </c>
    </row>
    <row r="163" spans="1:14">
      <c r="A163" s="243" t="s">
        <v>149</v>
      </c>
      <c r="B163" s="211">
        <v>15024.262000000001</v>
      </c>
      <c r="C163" s="211">
        <v>13822.326000000001</v>
      </c>
      <c r="D163" s="238">
        <v>-7.999966986731188</v>
      </c>
      <c r="E163" s="204">
        <v>4183.3980000000001</v>
      </c>
      <c r="F163" s="204">
        <v>2203.3910000000001</v>
      </c>
      <c r="G163" s="236">
        <v>-47.330112984707654</v>
      </c>
      <c r="H163" s="204">
        <v>754.89</v>
      </c>
      <c r="I163" s="204">
        <v>1123.088</v>
      </c>
      <c r="J163" s="238">
        <v>48.775053319026604</v>
      </c>
      <c r="K163" s="204">
        <v>10085.974</v>
      </c>
      <c r="L163" s="204">
        <v>10495.847</v>
      </c>
      <c r="M163" s="238">
        <v>4.0637919550456925</v>
      </c>
    </row>
    <row r="164" spans="1:14">
      <c r="A164" s="243" t="s">
        <v>150</v>
      </c>
      <c r="B164" s="211">
        <v>21427.945</v>
      </c>
      <c r="C164" s="211">
        <v>21999.135000000002</v>
      </c>
      <c r="D164" s="238">
        <v>2.6656312586204711</v>
      </c>
      <c r="E164" s="204">
        <v>5125.2209999999995</v>
      </c>
      <c r="F164" s="204">
        <v>3601.442</v>
      </c>
      <c r="G164" s="236">
        <v>-29.730991112383244</v>
      </c>
      <c r="H164" s="204">
        <v>1558.2570000000001</v>
      </c>
      <c r="I164" s="204">
        <v>1883.971</v>
      </c>
      <c r="J164" s="238">
        <v>20.902457040141641</v>
      </c>
      <c r="K164" s="204">
        <v>14744.467000000001</v>
      </c>
      <c r="L164" s="204">
        <v>16513.722000000002</v>
      </c>
      <c r="M164" s="238">
        <v>11.999450370094777</v>
      </c>
    </row>
    <row r="165" spans="1:14">
      <c r="A165" s="243" t="s">
        <v>151</v>
      </c>
      <c r="B165" s="211">
        <v>26434.227000000003</v>
      </c>
      <c r="C165" s="211">
        <v>28444.930999999997</v>
      </c>
      <c r="D165" s="238">
        <v>7.6064414518343781</v>
      </c>
      <c r="E165" s="204">
        <v>5080.4350000000004</v>
      </c>
      <c r="F165" s="204">
        <v>3970.1460000000002</v>
      </c>
      <c r="G165" s="236">
        <v>-21.85421130277231</v>
      </c>
      <c r="H165" s="204">
        <v>2271.607</v>
      </c>
      <c r="I165" s="204">
        <v>3333.8090000000002</v>
      </c>
      <c r="J165" s="238">
        <v>46.759936908100741</v>
      </c>
      <c r="K165" s="204">
        <v>19082.185000000001</v>
      </c>
      <c r="L165" s="204">
        <v>21140.975999999999</v>
      </c>
      <c r="M165" s="238">
        <v>10.789073683123807</v>
      </c>
    </row>
    <row r="166" spans="1:14">
      <c r="A166" s="243" t="s">
        <v>152</v>
      </c>
      <c r="B166" s="211">
        <v>20253.989000000001</v>
      </c>
      <c r="C166" s="211">
        <v>21960.485999999997</v>
      </c>
      <c r="D166" s="238">
        <v>8.4254859622960865</v>
      </c>
      <c r="E166" s="204">
        <v>3526.0549999999998</v>
      </c>
      <c r="F166" s="204">
        <v>2942.855</v>
      </c>
      <c r="G166" s="236">
        <v>-16.539730662170605</v>
      </c>
      <c r="H166" s="204">
        <v>1633.9770000000001</v>
      </c>
      <c r="I166" s="204">
        <v>2044.8510000000001</v>
      </c>
      <c r="J166" s="238">
        <v>25.145641584918277</v>
      </c>
      <c r="K166" s="204">
        <v>15093.957</v>
      </c>
      <c r="L166" s="204">
        <v>16972.78</v>
      </c>
      <c r="M166" s="238">
        <v>12.447517904019456</v>
      </c>
    </row>
    <row r="167" spans="1:14">
      <c r="A167" s="243" t="s">
        <v>153</v>
      </c>
      <c r="B167" s="211">
        <v>11563.224999999999</v>
      </c>
      <c r="C167" s="211">
        <v>12216.905000000001</v>
      </c>
      <c r="D167" s="238">
        <v>5.653094184364682</v>
      </c>
      <c r="E167" s="204">
        <v>1580.741</v>
      </c>
      <c r="F167" s="204">
        <v>1301.33</v>
      </c>
      <c r="G167" s="236">
        <v>-17.675950709192723</v>
      </c>
      <c r="H167" s="204">
        <v>1033.433</v>
      </c>
      <c r="I167" s="204">
        <v>1162.7850000000001</v>
      </c>
      <c r="J167" s="238">
        <v>12.516728225245387</v>
      </c>
      <c r="K167" s="204">
        <v>8949.0509999999995</v>
      </c>
      <c r="L167" s="204">
        <v>9752.7900000000009</v>
      </c>
      <c r="M167" s="238">
        <v>8.9812763386866621</v>
      </c>
    </row>
    <row r="168" spans="1:14">
      <c r="A168" s="243"/>
      <c r="B168" s="211"/>
      <c r="C168" s="211"/>
      <c r="D168" s="238"/>
      <c r="E168" s="93"/>
      <c r="F168" s="204"/>
      <c r="G168" s="236"/>
      <c r="H168" s="93"/>
      <c r="I168" s="204"/>
      <c r="J168" s="238"/>
      <c r="K168" s="93"/>
      <c r="L168" s="204"/>
      <c r="M168" s="238"/>
    </row>
    <row r="169" spans="1:14" s="200" customFormat="1" ht="24">
      <c r="A169" s="50" t="s">
        <v>154</v>
      </c>
      <c r="B169" s="201">
        <v>429807.91599999997</v>
      </c>
      <c r="C169" s="201">
        <v>481857.07699999993</v>
      </c>
      <c r="D169" s="237">
        <v>12.109865607966142</v>
      </c>
      <c r="E169" s="90">
        <v>29229.346000000001</v>
      </c>
      <c r="F169" s="90">
        <v>30741.376</v>
      </c>
      <c r="G169" s="235">
        <v>5.1729860804959449</v>
      </c>
      <c r="H169" s="90">
        <v>62986.493999999999</v>
      </c>
      <c r="I169" s="90">
        <v>74444.065000000002</v>
      </c>
      <c r="J169" s="237">
        <v>18.190520335994577</v>
      </c>
      <c r="K169" s="90">
        <v>337592.076</v>
      </c>
      <c r="L169" s="90">
        <v>376671.63599999994</v>
      </c>
      <c r="M169" s="237">
        <v>11.575970758270969</v>
      </c>
      <c r="N169" s="215"/>
    </row>
    <row r="170" spans="1:14">
      <c r="A170" s="243" t="s">
        <v>155</v>
      </c>
      <c r="B170" s="211">
        <v>22998.791000000001</v>
      </c>
      <c r="C170" s="211">
        <v>25674.146000000001</v>
      </c>
      <c r="D170" s="238">
        <v>11.632589730477561</v>
      </c>
      <c r="E170" s="204">
        <v>2883.45</v>
      </c>
      <c r="F170" s="204">
        <v>3277.683</v>
      </c>
      <c r="G170" s="236">
        <v>13.672267596108846</v>
      </c>
      <c r="H170" s="204">
        <v>2453.7429999999999</v>
      </c>
      <c r="I170" s="204">
        <v>2538.0889999999999</v>
      </c>
      <c r="J170" s="238">
        <v>3.4374423075277161</v>
      </c>
      <c r="K170" s="204">
        <v>17661.598000000002</v>
      </c>
      <c r="L170" s="204">
        <v>19858.374</v>
      </c>
      <c r="M170" s="238">
        <v>12.438149707631197</v>
      </c>
    </row>
    <row r="171" spans="1:14">
      <c r="A171" s="243" t="s">
        <v>156</v>
      </c>
      <c r="B171" s="211">
        <v>19816.519</v>
      </c>
      <c r="C171" s="211">
        <v>21369.305</v>
      </c>
      <c r="D171" s="238">
        <v>7.8358161693282247</v>
      </c>
      <c r="E171" s="204">
        <v>2928.9810000000002</v>
      </c>
      <c r="F171" s="204">
        <v>2454.5030000000002</v>
      </c>
      <c r="G171" s="236">
        <v>-16.199422256409314</v>
      </c>
      <c r="H171" s="204">
        <v>1910.6320000000001</v>
      </c>
      <c r="I171" s="204">
        <v>2517.2910000000002</v>
      </c>
      <c r="J171" s="238">
        <v>31.75174497234423</v>
      </c>
      <c r="K171" s="204">
        <v>14976.906000000001</v>
      </c>
      <c r="L171" s="204">
        <v>16397.510999999999</v>
      </c>
      <c r="M171" s="238">
        <v>9.4853035733815538</v>
      </c>
    </row>
    <row r="172" spans="1:14">
      <c r="A172" s="243" t="s">
        <v>157</v>
      </c>
      <c r="B172" s="211">
        <v>42157.476000000002</v>
      </c>
      <c r="C172" s="211">
        <v>48622.377</v>
      </c>
      <c r="D172" s="238">
        <v>15.335123478454914</v>
      </c>
      <c r="E172" s="204">
        <v>3411.9810000000002</v>
      </c>
      <c r="F172" s="204">
        <v>3797.2469999999998</v>
      </c>
      <c r="G172" s="236">
        <v>11.291563464157605</v>
      </c>
      <c r="H172" s="204">
        <v>5421.1059999999998</v>
      </c>
      <c r="I172" s="204">
        <v>6296.0919999999996</v>
      </c>
      <c r="J172" s="238">
        <v>16.140359550246753</v>
      </c>
      <c r="K172" s="204">
        <v>33324.389000000003</v>
      </c>
      <c r="L172" s="204">
        <v>38529.038</v>
      </c>
      <c r="M172" s="238">
        <v>15.618137814919875</v>
      </c>
    </row>
    <row r="173" spans="1:14">
      <c r="A173" s="243" t="s">
        <v>158</v>
      </c>
      <c r="B173" s="211">
        <v>21247.725000000002</v>
      </c>
      <c r="C173" s="211">
        <v>22834.205999999998</v>
      </c>
      <c r="D173" s="238">
        <v>7.4665923057644745</v>
      </c>
      <c r="E173" s="204">
        <v>875.00300000000004</v>
      </c>
      <c r="F173" s="204">
        <v>1042.556</v>
      </c>
      <c r="G173" s="236">
        <v>19.148848632518977</v>
      </c>
      <c r="H173" s="204">
        <v>2605.4639999999999</v>
      </c>
      <c r="I173" s="204">
        <v>2671.2260000000001</v>
      </c>
      <c r="J173" s="238">
        <v>2.5240034020811652</v>
      </c>
      <c r="K173" s="204">
        <v>17767.258000000002</v>
      </c>
      <c r="L173" s="204">
        <v>19120.423999999999</v>
      </c>
      <c r="M173" s="238">
        <v>7.6160654615360368</v>
      </c>
    </row>
    <row r="174" spans="1:14">
      <c r="A174" s="243" t="s">
        <v>159</v>
      </c>
      <c r="B174" s="211">
        <v>124198.29699999999</v>
      </c>
      <c r="C174" s="211">
        <v>138214.90700000001</v>
      </c>
      <c r="D174" s="238">
        <v>11.285670044251916</v>
      </c>
      <c r="E174" s="204">
        <v>6430.96</v>
      </c>
      <c r="F174" s="204">
        <v>6568.4859999999999</v>
      </c>
      <c r="G174" s="236">
        <v>2.1384987622376617</v>
      </c>
      <c r="H174" s="204">
        <v>19201.981</v>
      </c>
      <c r="I174" s="204">
        <v>21644.776999999998</v>
      </c>
      <c r="J174" s="238">
        <v>12.72158325747743</v>
      </c>
      <c r="K174" s="204">
        <v>98565.356</v>
      </c>
      <c r="L174" s="204">
        <v>110001.644</v>
      </c>
      <c r="M174" s="238">
        <v>11.602746100769924</v>
      </c>
    </row>
    <row r="175" spans="1:14">
      <c r="A175" s="243" t="s">
        <v>160</v>
      </c>
      <c r="B175" s="211">
        <v>27539.600000000002</v>
      </c>
      <c r="C175" s="211">
        <v>30462.904999999999</v>
      </c>
      <c r="D175" s="238">
        <v>10.614914523086739</v>
      </c>
      <c r="E175" s="204">
        <v>3477.5340000000001</v>
      </c>
      <c r="F175" s="204">
        <v>3577.8490000000002</v>
      </c>
      <c r="G175" s="236">
        <v>2.8846590716294918</v>
      </c>
      <c r="H175" s="204">
        <v>3073.2539999999999</v>
      </c>
      <c r="I175" s="204">
        <v>3313.15</v>
      </c>
      <c r="J175" s="238">
        <v>7.80592817905712</v>
      </c>
      <c r="K175" s="204">
        <v>20988.812000000002</v>
      </c>
      <c r="L175" s="204">
        <v>23571.905999999999</v>
      </c>
      <c r="M175" s="238">
        <v>12.307004322112158</v>
      </c>
    </row>
    <row r="176" spans="1:14">
      <c r="A176" s="243" t="s">
        <v>161</v>
      </c>
      <c r="B176" s="211">
        <v>10257.736000000001</v>
      </c>
      <c r="C176" s="211">
        <v>10796.819</v>
      </c>
      <c r="D176" s="238">
        <v>5.255379939589</v>
      </c>
      <c r="E176" s="204">
        <v>795.96900000000005</v>
      </c>
      <c r="F176" s="204">
        <v>821.77200000000005</v>
      </c>
      <c r="G176" s="236">
        <v>3.2417091620402294</v>
      </c>
      <c r="H176" s="204">
        <v>1073.97</v>
      </c>
      <c r="I176" s="204">
        <v>1014.308</v>
      </c>
      <c r="J176" s="238">
        <v>-5.5552762181439004</v>
      </c>
      <c r="K176" s="204">
        <v>8387.7970000000005</v>
      </c>
      <c r="L176" s="204">
        <v>8960.7389999999996</v>
      </c>
      <c r="M176" s="238">
        <v>6.8306612570618874</v>
      </c>
    </row>
    <row r="177" spans="1:14">
      <c r="A177" s="243" t="s">
        <v>162</v>
      </c>
      <c r="B177" s="211">
        <v>25490.995999999999</v>
      </c>
      <c r="C177" s="211">
        <v>28580.324000000001</v>
      </c>
      <c r="D177" s="238">
        <v>12.119291062616778</v>
      </c>
      <c r="E177" s="204">
        <v>3042.1610000000001</v>
      </c>
      <c r="F177" s="204">
        <v>3449.6889999999999</v>
      </c>
      <c r="G177" s="236">
        <v>13.396003696056846</v>
      </c>
      <c r="H177" s="204">
        <v>2130.3150000000001</v>
      </c>
      <c r="I177" s="204">
        <v>3119.8429999999998</v>
      </c>
      <c r="J177" s="238">
        <v>46.449844271856499</v>
      </c>
      <c r="K177" s="204">
        <v>20318.52</v>
      </c>
      <c r="L177" s="204">
        <v>22010.792000000001</v>
      </c>
      <c r="M177" s="238">
        <v>8.3287168553615167</v>
      </c>
    </row>
    <row r="178" spans="1:14">
      <c r="A178" s="243" t="s">
        <v>163</v>
      </c>
      <c r="B178" s="211">
        <v>127834.18599999999</v>
      </c>
      <c r="C178" s="211">
        <v>146522.375</v>
      </c>
      <c r="D178" s="238">
        <v>14.619085539450305</v>
      </c>
      <c r="E178" s="204">
        <v>3956.614</v>
      </c>
      <c r="F178" s="204">
        <v>4236.7269999999999</v>
      </c>
      <c r="G178" s="236">
        <v>7.079614033615611</v>
      </c>
      <c r="H178" s="204">
        <v>24644.224999999999</v>
      </c>
      <c r="I178" s="204">
        <v>30656.477999999999</v>
      </c>
      <c r="J178" s="238">
        <v>24.396194240232759</v>
      </c>
      <c r="K178" s="204">
        <v>99233.346999999994</v>
      </c>
      <c r="L178" s="204">
        <v>111629.17</v>
      </c>
      <c r="M178" s="238">
        <v>12.491590150637567</v>
      </c>
    </row>
    <row r="179" spans="1:14">
      <c r="A179" s="243" t="s">
        <v>164</v>
      </c>
      <c r="B179" s="211">
        <v>8266.59</v>
      </c>
      <c r="C179" s="211">
        <v>8779.7129999999997</v>
      </c>
      <c r="D179" s="238">
        <v>6.2071906312034297</v>
      </c>
      <c r="E179" s="204">
        <v>1426.693</v>
      </c>
      <c r="F179" s="204">
        <v>1514.864</v>
      </c>
      <c r="G179" s="236">
        <v>6.1800962085045708</v>
      </c>
      <c r="H179" s="204">
        <v>471.80399999999997</v>
      </c>
      <c r="I179" s="204">
        <v>672.81100000000004</v>
      </c>
      <c r="J179" s="238">
        <v>42.603920271977373</v>
      </c>
      <c r="K179" s="204">
        <v>6368.0929999999998</v>
      </c>
      <c r="L179" s="204">
        <v>6592.0379999999996</v>
      </c>
      <c r="M179" s="238">
        <v>3.516672887786032</v>
      </c>
    </row>
    <row r="180" spans="1:14">
      <c r="A180" s="243"/>
      <c r="B180" s="211"/>
      <c r="C180" s="211"/>
      <c r="D180" s="238"/>
      <c r="E180" s="93"/>
      <c r="F180" s="204"/>
      <c r="G180" s="236"/>
      <c r="H180" s="93"/>
      <c r="I180" s="204"/>
      <c r="J180" s="238"/>
      <c r="K180" s="93"/>
      <c r="L180" s="204"/>
      <c r="M180" s="238"/>
    </row>
    <row r="181" spans="1:14" s="200" customFormat="1" ht="24">
      <c r="A181" s="50" t="s">
        <v>241</v>
      </c>
      <c r="B181" s="201">
        <v>739675.45599999989</v>
      </c>
      <c r="C181" s="201">
        <v>811183.91899999999</v>
      </c>
      <c r="D181" s="237">
        <v>9.6675457350852145</v>
      </c>
      <c r="E181" s="90">
        <v>38509.608999999997</v>
      </c>
      <c r="F181" s="90">
        <v>41637.728999999999</v>
      </c>
      <c r="G181" s="235">
        <v>8.1229596488502374</v>
      </c>
      <c r="H181" s="90">
        <v>91991.334999999977</v>
      </c>
      <c r="I181" s="90">
        <v>104481.89399999999</v>
      </c>
      <c r="J181" s="237">
        <v>13.577973403690692</v>
      </c>
      <c r="K181" s="90">
        <v>609174.51199999987</v>
      </c>
      <c r="L181" s="90">
        <v>665064.29599999997</v>
      </c>
      <c r="M181" s="237">
        <v>9.1746753843174886</v>
      </c>
      <c r="N181" s="215"/>
    </row>
    <row r="182" spans="1:14">
      <c r="A182" s="244" t="s">
        <v>166</v>
      </c>
      <c r="B182" s="211">
        <v>10710.971</v>
      </c>
      <c r="C182" s="211">
        <v>11622.064</v>
      </c>
      <c r="D182" s="238">
        <v>8.5061662476725974</v>
      </c>
      <c r="E182" s="204">
        <v>1008.813</v>
      </c>
      <c r="F182" s="204">
        <v>994.18399999999997</v>
      </c>
      <c r="G182" s="236">
        <v>-1.4501200916324453</v>
      </c>
      <c r="H182" s="204">
        <v>689.99199999999996</v>
      </c>
      <c r="I182" s="204">
        <v>1028.2370000000001</v>
      </c>
      <c r="J182" s="238">
        <v>49.021582858931723</v>
      </c>
      <c r="K182" s="204">
        <v>9012.1659999999993</v>
      </c>
      <c r="L182" s="204">
        <v>9599.643</v>
      </c>
      <c r="M182" s="238">
        <v>6.518710374398351</v>
      </c>
    </row>
    <row r="183" spans="1:14">
      <c r="A183" s="243" t="s">
        <v>167</v>
      </c>
      <c r="B183" s="211">
        <v>8963.1869999999999</v>
      </c>
      <c r="C183" s="211">
        <v>9473.7849999999999</v>
      </c>
      <c r="D183" s="238">
        <v>5.6966121536904168</v>
      </c>
      <c r="E183" s="204">
        <v>578.33699999999999</v>
      </c>
      <c r="F183" s="204">
        <v>642.36099999999999</v>
      </c>
      <c r="G183" s="236">
        <v>11.070362089923357</v>
      </c>
      <c r="H183" s="204">
        <v>976.67700000000002</v>
      </c>
      <c r="I183" s="204">
        <v>1044.9000000000001</v>
      </c>
      <c r="J183" s="238">
        <v>6.9852161973712912</v>
      </c>
      <c r="K183" s="204">
        <v>7408.1729999999998</v>
      </c>
      <c r="L183" s="204">
        <v>7786.5240000000003</v>
      </c>
      <c r="M183" s="238">
        <v>5.1072106442438647</v>
      </c>
    </row>
    <row r="184" spans="1:14">
      <c r="A184" s="243" t="s">
        <v>168</v>
      </c>
      <c r="B184" s="211">
        <v>37770.932000000001</v>
      </c>
      <c r="C184" s="211">
        <v>42888.57</v>
      </c>
      <c r="D184" s="238">
        <v>13.549144087839826</v>
      </c>
      <c r="E184" s="204">
        <v>4101.0379999999996</v>
      </c>
      <c r="F184" s="204">
        <v>4016.556</v>
      </c>
      <c r="G184" s="236">
        <v>-2.0600150498483405</v>
      </c>
      <c r="H184" s="204">
        <v>3862.165</v>
      </c>
      <c r="I184" s="204">
        <v>4511.558</v>
      </c>
      <c r="J184" s="238">
        <v>16.814222074924288</v>
      </c>
      <c r="K184" s="204">
        <v>29807.728999999999</v>
      </c>
      <c r="L184" s="204">
        <v>34360.455999999998</v>
      </c>
      <c r="M184" s="238">
        <v>15.273645972828053</v>
      </c>
    </row>
    <row r="185" spans="1:14">
      <c r="A185" s="243" t="s">
        <v>169</v>
      </c>
      <c r="B185" s="211">
        <v>35775.074999999997</v>
      </c>
      <c r="C185" s="211">
        <v>37942.243000000002</v>
      </c>
      <c r="D185" s="238">
        <v>6.0577594875762086</v>
      </c>
      <c r="E185" s="204">
        <v>1921.3320000000001</v>
      </c>
      <c r="F185" s="204">
        <v>2079.5650000000001</v>
      </c>
      <c r="G185" s="236">
        <v>8.2355886437117434</v>
      </c>
      <c r="H185" s="204">
        <v>2712.7330000000002</v>
      </c>
      <c r="I185" s="204">
        <v>3504.7640000000001</v>
      </c>
      <c r="J185" s="238">
        <v>29.196791575138437</v>
      </c>
      <c r="K185" s="204">
        <v>31141.01</v>
      </c>
      <c r="L185" s="204">
        <v>32357.914000000001</v>
      </c>
      <c r="M185" s="238">
        <v>3.9077216827585248</v>
      </c>
    </row>
    <row r="186" spans="1:14">
      <c r="A186" s="243" t="s">
        <v>170</v>
      </c>
      <c r="B186" s="211">
        <v>351184.62300000002</v>
      </c>
      <c r="C186" s="211">
        <v>371909.17499999999</v>
      </c>
      <c r="D186" s="238">
        <v>5.9013267218137822</v>
      </c>
      <c r="E186" s="204">
        <v>5645.4759999999997</v>
      </c>
      <c r="F186" s="204">
        <v>5862.366</v>
      </c>
      <c r="G186" s="236">
        <v>3.8418372516329846</v>
      </c>
      <c r="H186" s="204">
        <v>52270.837</v>
      </c>
      <c r="I186" s="204">
        <v>56798.383999999998</v>
      </c>
      <c r="J186" s="238">
        <v>8.6617074832759933</v>
      </c>
      <c r="K186" s="204">
        <v>293268.31</v>
      </c>
      <c r="L186" s="204">
        <v>309248.42499999999</v>
      </c>
      <c r="M186" s="238">
        <v>5.4489743538945534</v>
      </c>
    </row>
    <row r="187" spans="1:14">
      <c r="A187" s="243" t="s">
        <v>171</v>
      </c>
      <c r="B187" s="211">
        <v>9683.8159999999989</v>
      </c>
      <c r="C187" s="211">
        <v>10088.777</v>
      </c>
      <c r="D187" s="238">
        <v>4.1818328642345248</v>
      </c>
      <c r="E187" s="204">
        <v>628.10699999999997</v>
      </c>
      <c r="F187" s="204">
        <v>671.86300000000006</v>
      </c>
      <c r="G187" s="236">
        <v>6.9663289853480581</v>
      </c>
      <c r="H187" s="204">
        <v>893.428</v>
      </c>
      <c r="I187" s="204">
        <v>984.279</v>
      </c>
      <c r="J187" s="238">
        <v>10.168810469338329</v>
      </c>
      <c r="K187" s="204">
        <v>8162.2809999999999</v>
      </c>
      <c r="L187" s="204">
        <v>8432.6350000000002</v>
      </c>
      <c r="M187" s="238">
        <v>3.3122358811219499</v>
      </c>
    </row>
    <row r="188" spans="1:14">
      <c r="A188" s="243" t="s">
        <v>172</v>
      </c>
      <c r="B188" s="211">
        <v>16100.425999999999</v>
      </c>
      <c r="C188" s="211">
        <v>16900.048000000003</v>
      </c>
      <c r="D188" s="238">
        <v>4.9664648624825336</v>
      </c>
      <c r="E188" s="204">
        <v>1379.182</v>
      </c>
      <c r="F188" s="204">
        <v>1334.306</v>
      </c>
      <c r="G188" s="236">
        <v>-3.2538127672779971</v>
      </c>
      <c r="H188" s="204">
        <v>1594.934</v>
      </c>
      <c r="I188" s="204">
        <v>1801.8019999999999</v>
      </c>
      <c r="J188" s="238">
        <v>12.970317267046783</v>
      </c>
      <c r="K188" s="204">
        <v>13126.31</v>
      </c>
      <c r="L188" s="204">
        <v>13763.94</v>
      </c>
      <c r="M188" s="238">
        <v>4.8576484937503439</v>
      </c>
    </row>
    <row r="189" spans="1:14">
      <c r="A189" s="243" t="s">
        <v>173</v>
      </c>
      <c r="B189" s="211">
        <v>12156.091999999999</v>
      </c>
      <c r="C189" s="211">
        <v>13759.746999999999</v>
      </c>
      <c r="D189" s="238">
        <v>13.192192030136018</v>
      </c>
      <c r="E189" s="204">
        <v>802.72900000000004</v>
      </c>
      <c r="F189" s="204">
        <v>813.04200000000003</v>
      </c>
      <c r="G189" s="236">
        <v>1.2847424224115445</v>
      </c>
      <c r="H189" s="204">
        <v>847.99199999999996</v>
      </c>
      <c r="I189" s="204">
        <v>1245.883</v>
      </c>
      <c r="J189" s="238">
        <v>46.92155114670895</v>
      </c>
      <c r="K189" s="204">
        <v>10505.370999999999</v>
      </c>
      <c r="L189" s="204">
        <v>11700.822</v>
      </c>
      <c r="M189" s="238">
        <v>11.379426771315359</v>
      </c>
    </row>
    <row r="190" spans="1:14">
      <c r="A190" s="245" t="s">
        <v>174</v>
      </c>
      <c r="B190" s="211">
        <v>14463.842000000001</v>
      </c>
      <c r="C190" s="211">
        <v>17247.777000000002</v>
      </c>
      <c r="D190" s="238">
        <v>19.247548472943787</v>
      </c>
      <c r="E190" s="204">
        <v>1456.865</v>
      </c>
      <c r="F190" s="204">
        <v>1707.463</v>
      </c>
      <c r="G190" s="236">
        <v>17.201181990095172</v>
      </c>
      <c r="H190" s="204">
        <v>1029.3910000000001</v>
      </c>
      <c r="I190" s="204">
        <v>1611.1579999999999</v>
      </c>
      <c r="J190" s="238">
        <v>56.515648572796891</v>
      </c>
      <c r="K190" s="204">
        <v>11977.585999999999</v>
      </c>
      <c r="L190" s="204">
        <v>13929.156000000001</v>
      </c>
      <c r="M190" s="238">
        <v>16.293516907330098</v>
      </c>
    </row>
    <row r="191" spans="1:14">
      <c r="A191" s="243" t="s">
        <v>175</v>
      </c>
      <c r="B191" s="211">
        <v>21219.303</v>
      </c>
      <c r="C191" s="211">
        <v>23859.3</v>
      </c>
      <c r="D191" s="238">
        <v>12.441487828323105</v>
      </c>
      <c r="E191" s="204">
        <v>2846.1080000000002</v>
      </c>
      <c r="F191" s="204">
        <v>3038.3069999999998</v>
      </c>
      <c r="G191" s="236">
        <v>6.7530466166427772</v>
      </c>
      <c r="H191" s="204">
        <v>1952.9860000000001</v>
      </c>
      <c r="I191" s="204">
        <v>2302.422</v>
      </c>
      <c r="J191" s="238">
        <v>17.892396566078816</v>
      </c>
      <c r="K191" s="204">
        <v>16420.208999999999</v>
      </c>
      <c r="L191" s="204">
        <v>18518.571</v>
      </c>
      <c r="M191" s="238">
        <v>12.779143066936616</v>
      </c>
    </row>
    <row r="192" spans="1:14">
      <c r="A192" s="243" t="s">
        <v>265</v>
      </c>
      <c r="B192" s="211">
        <v>9389.9239999999991</v>
      </c>
      <c r="C192" s="211">
        <v>11307.804</v>
      </c>
      <c r="D192" s="238">
        <v>20.424872448381915</v>
      </c>
      <c r="E192" s="204">
        <v>580.82399999999996</v>
      </c>
      <c r="F192" s="204">
        <v>748.91</v>
      </c>
      <c r="G192" s="236">
        <v>28.939231161246791</v>
      </c>
      <c r="H192" s="204">
        <v>647.24199999999996</v>
      </c>
      <c r="I192" s="204">
        <v>1000.36</v>
      </c>
      <c r="J192" s="238">
        <v>54.55733713201554</v>
      </c>
      <c r="K192" s="204">
        <v>8161.8580000000002</v>
      </c>
      <c r="L192" s="204">
        <v>9558.5339999999997</v>
      </c>
      <c r="M192" s="238">
        <v>17.112231063074113</v>
      </c>
    </row>
    <row r="193" spans="1:14">
      <c r="A193" s="243" t="s">
        <v>176</v>
      </c>
      <c r="B193" s="211">
        <v>60607.902000000002</v>
      </c>
      <c r="C193" s="211">
        <v>70696.606</v>
      </c>
      <c r="D193" s="238">
        <v>16.645855848961745</v>
      </c>
      <c r="E193" s="204">
        <v>6450.5749999999998</v>
      </c>
      <c r="F193" s="204">
        <v>7413.6930000000002</v>
      </c>
      <c r="G193" s="236">
        <v>14.930730981346629</v>
      </c>
      <c r="H193" s="204">
        <v>6567.8549999999996</v>
      </c>
      <c r="I193" s="204">
        <v>7806.69</v>
      </c>
      <c r="J193" s="238">
        <v>18.862094245381478</v>
      </c>
      <c r="K193" s="204">
        <v>47589.472000000002</v>
      </c>
      <c r="L193" s="204">
        <v>55476.222999999998</v>
      </c>
      <c r="M193" s="238">
        <v>16.572470062286037</v>
      </c>
    </row>
    <row r="194" spans="1:14">
      <c r="A194" s="243" t="s">
        <v>177</v>
      </c>
      <c r="B194" s="211">
        <v>66918.525999999998</v>
      </c>
      <c r="C194" s="211">
        <v>77550.828999999998</v>
      </c>
      <c r="D194" s="238">
        <v>15.888429760093636</v>
      </c>
      <c r="E194" s="204">
        <v>5770.3</v>
      </c>
      <c r="F194" s="204">
        <v>6522.6379999999999</v>
      </c>
      <c r="G194" s="236">
        <v>13.038108937143654</v>
      </c>
      <c r="H194" s="204">
        <v>7509.1090000000004</v>
      </c>
      <c r="I194" s="204">
        <v>8770.3289999999997</v>
      </c>
      <c r="J194" s="238">
        <v>16.79586752569444</v>
      </c>
      <c r="K194" s="204">
        <v>53639.116999999998</v>
      </c>
      <c r="L194" s="204">
        <v>62257.862000000001</v>
      </c>
      <c r="M194" s="238">
        <v>16.068021775973683</v>
      </c>
    </row>
    <row r="195" spans="1:14">
      <c r="A195" s="243" t="s">
        <v>178</v>
      </c>
      <c r="B195" s="211">
        <v>29434.19</v>
      </c>
      <c r="C195" s="211">
        <v>33531.264000000003</v>
      </c>
      <c r="D195" s="238">
        <v>13.919438584856604</v>
      </c>
      <c r="E195" s="204">
        <v>2827.4369999999999</v>
      </c>
      <c r="F195" s="204">
        <v>2914.8029999999999</v>
      </c>
      <c r="G195" s="236">
        <v>3.089936221390599</v>
      </c>
      <c r="H195" s="204">
        <v>3009.4870000000001</v>
      </c>
      <c r="I195" s="204">
        <v>3693.692</v>
      </c>
      <c r="J195" s="238">
        <v>22.734937881439588</v>
      </c>
      <c r="K195" s="204">
        <v>23597.266</v>
      </c>
      <c r="L195" s="204">
        <v>26922.769</v>
      </c>
      <c r="M195" s="238">
        <v>14.092747015692408</v>
      </c>
    </row>
    <row r="196" spans="1:14">
      <c r="A196" s="243" t="s">
        <v>179</v>
      </c>
      <c r="B196" s="211">
        <v>55296.646999999997</v>
      </c>
      <c r="C196" s="211">
        <v>62405.93</v>
      </c>
      <c r="D196" s="238">
        <v>12.856625827602187</v>
      </c>
      <c r="E196" s="204">
        <v>2512.4859999999999</v>
      </c>
      <c r="F196" s="204">
        <v>2877.672</v>
      </c>
      <c r="G196" s="236">
        <v>14.534847159347365</v>
      </c>
      <c r="H196" s="204">
        <v>7426.5069999999996</v>
      </c>
      <c r="I196" s="204">
        <v>8377.4359999999997</v>
      </c>
      <c r="J196" s="238">
        <v>12.804525734642148</v>
      </c>
      <c r="K196" s="204">
        <v>45357.654000000002</v>
      </c>
      <c r="L196" s="204">
        <v>51150.822</v>
      </c>
      <c r="M196" s="238">
        <v>12.772194964051709</v>
      </c>
    </row>
    <row r="197" spans="1:14">
      <c r="A197" s="243"/>
      <c r="B197" s="211"/>
      <c r="C197" s="211"/>
      <c r="D197" s="238"/>
      <c r="E197" s="93"/>
      <c r="F197" s="204"/>
      <c r="G197" s="236"/>
      <c r="H197" s="93"/>
      <c r="I197" s="204"/>
      <c r="J197" s="238"/>
      <c r="K197" s="93"/>
      <c r="L197" s="204"/>
      <c r="M197" s="238"/>
    </row>
    <row r="198" spans="1:14" s="200" customFormat="1" ht="24">
      <c r="A198" s="50" t="s">
        <v>242</v>
      </c>
      <c r="B198" s="201">
        <v>560520.34700000007</v>
      </c>
      <c r="C198" s="201">
        <v>639703.821</v>
      </c>
      <c r="D198" s="237">
        <v>14.126779593961803</v>
      </c>
      <c r="E198" s="90">
        <v>32495.991999999998</v>
      </c>
      <c r="F198" s="90">
        <v>35196.383999999998</v>
      </c>
      <c r="G198" s="235">
        <v>8.30992326684472</v>
      </c>
      <c r="H198" s="90">
        <v>133696.95300000001</v>
      </c>
      <c r="I198" s="90">
        <v>152607.709</v>
      </c>
      <c r="J198" s="237">
        <v>14.144492881599181</v>
      </c>
      <c r="K198" s="90">
        <v>394327.402</v>
      </c>
      <c r="L198" s="90">
        <v>451899.72800000006</v>
      </c>
      <c r="M198" s="237">
        <v>14.60013321620497</v>
      </c>
      <c r="N198" s="215"/>
    </row>
    <row r="199" spans="1:14">
      <c r="A199" s="243" t="s">
        <v>181</v>
      </c>
      <c r="B199" s="211">
        <v>11134.873</v>
      </c>
      <c r="C199" s="211">
        <v>12035.727999999999</v>
      </c>
      <c r="D199" s="238">
        <v>8.0903931279683086</v>
      </c>
      <c r="E199" s="204">
        <v>735.59900000000005</v>
      </c>
      <c r="F199" s="204">
        <v>819.09799999999996</v>
      </c>
      <c r="G199" s="236">
        <v>11.35115735611385</v>
      </c>
      <c r="H199" s="204">
        <v>984.41</v>
      </c>
      <c r="I199" s="204">
        <v>1120.549</v>
      </c>
      <c r="J199" s="238">
        <v>13.829501935169297</v>
      </c>
      <c r="K199" s="204">
        <v>9414.8639999999996</v>
      </c>
      <c r="L199" s="204">
        <v>10096.081</v>
      </c>
      <c r="M199" s="238">
        <v>7.2355479590570981</v>
      </c>
    </row>
    <row r="200" spans="1:14">
      <c r="A200" s="243" t="s">
        <v>182</v>
      </c>
      <c r="B200" s="211">
        <v>20751.365000000002</v>
      </c>
      <c r="C200" s="211">
        <v>22796.057000000001</v>
      </c>
      <c r="D200" s="238">
        <v>9.8532891691703206</v>
      </c>
      <c r="E200" s="204">
        <v>1268.7449999999999</v>
      </c>
      <c r="F200" s="204">
        <v>1279.827</v>
      </c>
      <c r="G200" s="236">
        <v>0.87346157029191129</v>
      </c>
      <c r="H200" s="204">
        <v>2511.8620000000001</v>
      </c>
      <c r="I200" s="204">
        <v>2872.2489999999998</v>
      </c>
      <c r="J200" s="238">
        <v>14.34740443543474</v>
      </c>
      <c r="K200" s="204">
        <v>16970.758000000002</v>
      </c>
      <c r="L200" s="204">
        <v>18643.981</v>
      </c>
      <c r="M200" s="238">
        <v>9.8594476451788324</v>
      </c>
    </row>
    <row r="201" spans="1:14">
      <c r="A201" s="243" t="s">
        <v>183</v>
      </c>
      <c r="B201" s="211">
        <v>24671.631999999998</v>
      </c>
      <c r="C201" s="211">
        <v>28365.424999999999</v>
      </c>
      <c r="D201" s="238">
        <v>14.97182269904156</v>
      </c>
      <c r="E201" s="204">
        <v>2606.0949999999998</v>
      </c>
      <c r="F201" s="204">
        <v>2740.482</v>
      </c>
      <c r="G201" s="236">
        <v>5.15664240942868</v>
      </c>
      <c r="H201" s="204">
        <v>2622.34</v>
      </c>
      <c r="I201" s="204">
        <v>2847.6260000000002</v>
      </c>
      <c r="J201" s="238">
        <v>8.5910293859682518</v>
      </c>
      <c r="K201" s="204">
        <v>19443.197</v>
      </c>
      <c r="L201" s="204">
        <v>22777.316999999999</v>
      </c>
      <c r="M201" s="238">
        <v>17.148002975025143</v>
      </c>
    </row>
    <row r="202" spans="1:14">
      <c r="A202" s="243" t="s">
        <v>184</v>
      </c>
      <c r="B202" s="211">
        <v>21849.320999999996</v>
      </c>
      <c r="C202" s="211">
        <v>24909.035000000003</v>
      </c>
      <c r="D202" s="238">
        <v>14.003702906831794</v>
      </c>
      <c r="E202" s="204">
        <v>2234.1869999999999</v>
      </c>
      <c r="F202" s="204">
        <v>2305.4859999999999</v>
      </c>
      <c r="G202" s="236">
        <v>3.1912727090436022</v>
      </c>
      <c r="H202" s="204">
        <v>2195.1959999999999</v>
      </c>
      <c r="I202" s="204">
        <v>2960.3440000000001</v>
      </c>
      <c r="J202" s="238">
        <v>34.855566427781405</v>
      </c>
      <c r="K202" s="204">
        <v>17419.937999999998</v>
      </c>
      <c r="L202" s="204">
        <v>19643.205000000002</v>
      </c>
      <c r="M202" s="238">
        <v>12.762772175193749</v>
      </c>
    </row>
    <row r="203" spans="1:14">
      <c r="A203" s="243" t="s">
        <v>185</v>
      </c>
      <c r="B203" s="211">
        <v>11635.974</v>
      </c>
      <c r="C203" s="211">
        <v>13802.188000000002</v>
      </c>
      <c r="D203" s="238">
        <v>18.616524925201805</v>
      </c>
      <c r="E203" s="204">
        <v>1078.596</v>
      </c>
      <c r="F203" s="204">
        <v>1274.0229999999999</v>
      </c>
      <c r="G203" s="236">
        <v>18.118646833476106</v>
      </c>
      <c r="H203" s="204">
        <v>937.46299999999997</v>
      </c>
      <c r="I203" s="204">
        <v>1492.8040000000001</v>
      </c>
      <c r="J203" s="238">
        <v>59.238711287805515</v>
      </c>
      <c r="K203" s="204">
        <v>9619.9150000000009</v>
      </c>
      <c r="L203" s="204">
        <v>11035.361000000001</v>
      </c>
      <c r="M203" s="238">
        <v>14.713705890332719</v>
      </c>
    </row>
    <row r="204" spans="1:14">
      <c r="A204" s="243" t="s">
        <v>186</v>
      </c>
      <c r="B204" s="211">
        <v>25025.467000000001</v>
      </c>
      <c r="C204" s="211">
        <v>29088.398999999998</v>
      </c>
      <c r="D204" s="238">
        <v>16.235189537122309</v>
      </c>
      <c r="E204" s="204">
        <v>2307.0259999999998</v>
      </c>
      <c r="F204" s="204">
        <v>2794.319</v>
      </c>
      <c r="G204" s="236">
        <v>21.122128662615868</v>
      </c>
      <c r="H204" s="204">
        <v>2865.6120000000001</v>
      </c>
      <c r="I204" s="204">
        <v>2955.98</v>
      </c>
      <c r="J204" s="238">
        <v>3.1535322995576598</v>
      </c>
      <c r="K204" s="204">
        <v>19852.829000000002</v>
      </c>
      <c r="L204" s="204">
        <v>23338.1</v>
      </c>
      <c r="M204" s="238">
        <v>17.555538306404571</v>
      </c>
    </row>
    <row r="205" spans="1:14">
      <c r="A205" s="243" t="s">
        <v>187</v>
      </c>
      <c r="B205" s="211">
        <v>430853.12599999999</v>
      </c>
      <c r="C205" s="211">
        <v>492319.625</v>
      </c>
      <c r="D205" s="238">
        <v>14.266230251280575</v>
      </c>
      <c r="E205" s="204">
        <v>21204.584999999999</v>
      </c>
      <c r="F205" s="204">
        <v>22676.418000000001</v>
      </c>
      <c r="G205" s="236">
        <v>6.9411073124043821</v>
      </c>
      <c r="H205" s="204">
        <v>120561.758</v>
      </c>
      <c r="I205" s="204">
        <v>136814.69200000001</v>
      </c>
      <c r="J205" s="238">
        <v>13.481002823465804</v>
      </c>
      <c r="K205" s="204">
        <v>289086.783</v>
      </c>
      <c r="L205" s="204">
        <v>332828.51500000001</v>
      </c>
      <c r="M205" s="238">
        <v>15.131003758134455</v>
      </c>
    </row>
    <row r="206" spans="1:14">
      <c r="A206" s="243" t="s">
        <v>188</v>
      </c>
      <c r="B206" s="211">
        <v>14598.589</v>
      </c>
      <c r="C206" s="211">
        <v>16387.364000000001</v>
      </c>
      <c r="D206" s="238">
        <v>12.253067745108792</v>
      </c>
      <c r="E206" s="204">
        <v>1061.1590000000001</v>
      </c>
      <c r="F206" s="204">
        <v>1306.731</v>
      </c>
      <c r="G206" s="236">
        <v>23.141866581728078</v>
      </c>
      <c r="H206" s="204">
        <v>1018.312</v>
      </c>
      <c r="I206" s="204">
        <v>1543.4649999999999</v>
      </c>
      <c r="J206" s="238">
        <v>51.570933073557022</v>
      </c>
      <c r="K206" s="204">
        <v>12519.118</v>
      </c>
      <c r="L206" s="204">
        <v>13537.168</v>
      </c>
      <c r="M206" s="238">
        <v>8.1319626510429899</v>
      </c>
    </row>
    <row r="207" spans="1:14">
      <c r="A207" s="243"/>
      <c r="B207" s="211"/>
      <c r="C207" s="211"/>
      <c r="D207" s="238"/>
      <c r="E207" s="93"/>
      <c r="F207" s="204"/>
      <c r="G207" s="236"/>
      <c r="H207" s="93"/>
      <c r="I207" s="204"/>
      <c r="J207" s="238"/>
      <c r="K207" s="93"/>
      <c r="L207" s="204"/>
      <c r="M207" s="238"/>
    </row>
    <row r="208" spans="1:14" s="200" customFormat="1" ht="24">
      <c r="A208" s="50" t="s">
        <v>189</v>
      </c>
      <c r="B208" s="201">
        <v>272374.62900000002</v>
      </c>
      <c r="C208" s="201">
        <v>300702.59399999998</v>
      </c>
      <c r="D208" s="237">
        <v>10.400368457225117</v>
      </c>
      <c r="E208" s="90">
        <v>35955.025000000001</v>
      </c>
      <c r="F208" s="90">
        <v>34977.231999999996</v>
      </c>
      <c r="G208" s="235">
        <v>-2.7194891395570076</v>
      </c>
      <c r="H208" s="90">
        <v>26377.899000000001</v>
      </c>
      <c r="I208" s="90">
        <v>31012.686999999998</v>
      </c>
      <c r="J208" s="237">
        <v>17.570724643384207</v>
      </c>
      <c r="K208" s="90">
        <v>210041.70500000002</v>
      </c>
      <c r="L208" s="90">
        <v>234712.67499999999</v>
      </c>
      <c r="M208" s="237">
        <v>11.745748302700164</v>
      </c>
      <c r="N208" s="215"/>
    </row>
    <row r="209" spans="1:14">
      <c r="A209" s="243" t="s">
        <v>190</v>
      </c>
      <c r="B209" s="211">
        <v>29604.105</v>
      </c>
      <c r="C209" s="211">
        <v>33656.247000000003</v>
      </c>
      <c r="D209" s="238">
        <v>13.687770665588438</v>
      </c>
      <c r="E209" s="204">
        <v>2785.3330000000001</v>
      </c>
      <c r="F209" s="204">
        <v>2771.558</v>
      </c>
      <c r="G209" s="236">
        <v>-0.49455487009991694</v>
      </c>
      <c r="H209" s="204">
        <v>2661.3609999999999</v>
      </c>
      <c r="I209" s="204">
        <v>3343.922</v>
      </c>
      <c r="J209" s="238">
        <v>25.647065542780556</v>
      </c>
      <c r="K209" s="204">
        <v>24157.411</v>
      </c>
      <c r="L209" s="204">
        <v>27540.767</v>
      </c>
      <c r="M209" s="238">
        <v>14.005457786846453</v>
      </c>
    </row>
    <row r="210" spans="1:14">
      <c r="A210" s="243" t="s">
        <v>191</v>
      </c>
      <c r="B210" s="211">
        <v>35114.002</v>
      </c>
      <c r="C210" s="211">
        <v>38517.923999999999</v>
      </c>
      <c r="D210" s="238">
        <v>9.693916404060122</v>
      </c>
      <c r="E210" s="204">
        <v>3550.81</v>
      </c>
      <c r="F210" s="204">
        <v>3620.6840000000002</v>
      </c>
      <c r="G210" s="236">
        <v>1.9678326916957145</v>
      </c>
      <c r="H210" s="204">
        <v>3123.4229999999998</v>
      </c>
      <c r="I210" s="204">
        <v>3878.819</v>
      </c>
      <c r="J210" s="238">
        <v>24.184876656155762</v>
      </c>
      <c r="K210" s="204">
        <v>28439.769</v>
      </c>
      <c r="L210" s="204">
        <v>31018.420999999998</v>
      </c>
      <c r="M210" s="238">
        <v>9.0670638006940187</v>
      </c>
    </row>
    <row r="211" spans="1:14">
      <c r="A211" s="243" t="s">
        <v>192</v>
      </c>
      <c r="B211" s="211">
        <v>35321.605000000003</v>
      </c>
      <c r="C211" s="211">
        <v>38695.517</v>
      </c>
      <c r="D211" s="238">
        <v>9.5519781731322695</v>
      </c>
      <c r="E211" s="204">
        <v>6696.5510000000004</v>
      </c>
      <c r="F211" s="204">
        <v>6225.098</v>
      </c>
      <c r="G211" s="236">
        <v>-7.0402360857103936</v>
      </c>
      <c r="H211" s="204">
        <v>3033.904</v>
      </c>
      <c r="I211" s="204">
        <v>3620.9209999999998</v>
      </c>
      <c r="J211" s="238">
        <v>19.348568708831927</v>
      </c>
      <c r="K211" s="204">
        <v>25591.15</v>
      </c>
      <c r="L211" s="204">
        <v>28849.498</v>
      </c>
      <c r="M211" s="238">
        <v>12.732323479015207</v>
      </c>
    </row>
    <row r="212" spans="1:14">
      <c r="A212" s="243" t="s">
        <v>193</v>
      </c>
      <c r="B212" s="211">
        <v>34396.167000000001</v>
      </c>
      <c r="C212" s="211">
        <v>36625.246999999996</v>
      </c>
      <c r="D212" s="238">
        <v>6.4806058186657634</v>
      </c>
      <c r="E212" s="204">
        <v>3610.431</v>
      </c>
      <c r="F212" s="204">
        <v>3186.1880000000001</v>
      </c>
      <c r="G212" s="236">
        <v>-11.750480759776327</v>
      </c>
      <c r="H212" s="204">
        <v>3382.0540000000001</v>
      </c>
      <c r="I212" s="204">
        <v>3835.549</v>
      </c>
      <c r="J212" s="238">
        <v>13.408863371193958</v>
      </c>
      <c r="K212" s="204">
        <v>27403.682000000001</v>
      </c>
      <c r="L212" s="204">
        <v>29603.51</v>
      </c>
      <c r="M212" s="238">
        <v>8.0274906123928744</v>
      </c>
    </row>
    <row r="213" spans="1:14">
      <c r="A213" s="243" t="s">
        <v>194</v>
      </c>
      <c r="B213" s="211">
        <v>73403.565999999992</v>
      </c>
      <c r="C213" s="211">
        <v>82113.744999999995</v>
      </c>
      <c r="D213" s="238">
        <v>11.86615238829134</v>
      </c>
      <c r="E213" s="204">
        <v>9288.4230000000007</v>
      </c>
      <c r="F213" s="204">
        <v>9085.4339999999993</v>
      </c>
      <c r="G213" s="236">
        <v>-2.1853978872409363</v>
      </c>
      <c r="H213" s="204">
        <v>8652.1029999999992</v>
      </c>
      <c r="I213" s="204">
        <v>9636.2530000000006</v>
      </c>
      <c r="J213" s="238">
        <v>11.374691216690348</v>
      </c>
      <c r="K213" s="204">
        <v>55463.040000000001</v>
      </c>
      <c r="L213" s="204">
        <v>63392.057999999997</v>
      </c>
      <c r="M213" s="238">
        <v>14.296039308339381</v>
      </c>
    </row>
    <row r="214" spans="1:14">
      <c r="A214" s="243" t="s">
        <v>195</v>
      </c>
      <c r="B214" s="211">
        <v>17121.276000000002</v>
      </c>
      <c r="C214" s="211">
        <v>17592.305</v>
      </c>
      <c r="D214" s="238">
        <v>2.7511325674558273</v>
      </c>
      <c r="E214" s="204">
        <v>4832.1660000000002</v>
      </c>
      <c r="F214" s="204">
        <v>3654.2060000000001</v>
      </c>
      <c r="G214" s="236">
        <v>-24.37747378711741</v>
      </c>
      <c r="H214" s="204">
        <v>827.78499999999997</v>
      </c>
      <c r="I214" s="204">
        <v>1228.5650000000001</v>
      </c>
      <c r="J214" s="238">
        <v>48.415953417856095</v>
      </c>
      <c r="K214" s="204">
        <v>11461.325000000001</v>
      </c>
      <c r="L214" s="204">
        <v>12709.534</v>
      </c>
      <c r="M214" s="238">
        <v>10.890616922563478</v>
      </c>
    </row>
    <row r="215" spans="1:14">
      <c r="A215" s="243" t="s">
        <v>196</v>
      </c>
      <c r="B215" s="211">
        <v>47413.908000000003</v>
      </c>
      <c r="C215" s="211">
        <v>53501.609000000004</v>
      </c>
      <c r="D215" s="238">
        <v>12.83948372279291</v>
      </c>
      <c r="E215" s="204">
        <v>5191.3109999999997</v>
      </c>
      <c r="F215" s="204">
        <v>6434.0640000000003</v>
      </c>
      <c r="G215" s="236">
        <v>23.939097464975625</v>
      </c>
      <c r="H215" s="204">
        <v>4697.2690000000002</v>
      </c>
      <c r="I215" s="204">
        <v>5468.6580000000004</v>
      </c>
      <c r="J215" s="238">
        <v>16.422074188214463</v>
      </c>
      <c r="K215" s="204">
        <v>37525.328000000001</v>
      </c>
      <c r="L215" s="204">
        <v>41598.887000000002</v>
      </c>
      <c r="M215" s="238">
        <v>10.855492055925531</v>
      </c>
    </row>
    <row r="216" spans="1:14">
      <c r="A216" s="243"/>
      <c r="B216" s="211"/>
      <c r="C216" s="211"/>
      <c r="D216" s="238"/>
      <c r="E216" s="93"/>
      <c r="F216" s="204"/>
      <c r="G216" s="236"/>
      <c r="H216" s="93"/>
      <c r="I216" s="204"/>
      <c r="J216" s="238"/>
      <c r="K216" s="93"/>
      <c r="L216" s="204"/>
      <c r="M216" s="238"/>
    </row>
    <row r="217" spans="1:14" s="200" customFormat="1" ht="24">
      <c r="A217" s="50" t="s">
        <v>243</v>
      </c>
      <c r="B217" s="201">
        <v>771470.39</v>
      </c>
      <c r="C217" s="201">
        <v>898788.85000000009</v>
      </c>
      <c r="D217" s="237">
        <v>16.503350180426256</v>
      </c>
      <c r="E217" s="90">
        <v>152155.641</v>
      </c>
      <c r="F217" s="90">
        <v>189843.45599999998</v>
      </c>
      <c r="G217" s="235">
        <v>24.769252557649168</v>
      </c>
      <c r="H217" s="90">
        <v>115646.18900000001</v>
      </c>
      <c r="I217" s="90">
        <v>145567.61699999997</v>
      </c>
      <c r="J217" s="237">
        <v>25.873250349823419</v>
      </c>
      <c r="K217" s="90">
        <v>503668.56</v>
      </c>
      <c r="L217" s="90">
        <v>563377.77700000012</v>
      </c>
      <c r="M217" s="237">
        <v>11.854862848695614</v>
      </c>
      <c r="N217" s="215"/>
    </row>
    <row r="218" spans="1:14">
      <c r="A218" s="243" t="s">
        <v>198</v>
      </c>
      <c r="B218" s="211">
        <v>23249.864000000001</v>
      </c>
      <c r="C218" s="211">
        <v>24350.43</v>
      </c>
      <c r="D218" s="238">
        <v>4.7336448935787256</v>
      </c>
      <c r="E218" s="204">
        <v>2246.3180000000002</v>
      </c>
      <c r="F218" s="204">
        <v>2217.502</v>
      </c>
      <c r="G218" s="236">
        <v>-1.282810358996378</v>
      </c>
      <c r="H218" s="204">
        <v>2275.9169999999999</v>
      </c>
      <c r="I218" s="204">
        <v>3128.3890000000001</v>
      </c>
      <c r="J218" s="238">
        <v>37.456198973864161</v>
      </c>
      <c r="K218" s="204">
        <v>18727.629000000001</v>
      </c>
      <c r="L218" s="204">
        <v>19004.539000000001</v>
      </c>
      <c r="M218" s="238">
        <v>1.4786175014466663</v>
      </c>
    </row>
    <row r="219" spans="1:14">
      <c r="A219" s="243" t="s">
        <v>199</v>
      </c>
      <c r="B219" s="211">
        <v>46648.759999999995</v>
      </c>
      <c r="C219" s="211">
        <v>52481.821000000004</v>
      </c>
      <c r="D219" s="238">
        <v>12.504214474296882</v>
      </c>
      <c r="E219" s="204">
        <v>6086.1040000000003</v>
      </c>
      <c r="F219" s="204">
        <v>6185.0110000000004</v>
      </c>
      <c r="G219" s="236">
        <v>1.6251283251156989</v>
      </c>
      <c r="H219" s="204">
        <v>4465.0600000000004</v>
      </c>
      <c r="I219" s="204">
        <v>5757.5780000000004</v>
      </c>
      <c r="J219" s="238">
        <v>28.947382565967761</v>
      </c>
      <c r="K219" s="204">
        <v>36097.595999999998</v>
      </c>
      <c r="L219" s="204">
        <v>40539.232000000004</v>
      </c>
      <c r="M219" s="238">
        <v>12.304520223452009</v>
      </c>
    </row>
    <row r="220" spans="1:14">
      <c r="A220" s="243" t="s">
        <v>200</v>
      </c>
      <c r="B220" s="211">
        <v>64982.457999999999</v>
      </c>
      <c r="C220" s="211">
        <v>72019.156000000003</v>
      </c>
      <c r="D220" s="238">
        <v>10.828611623155293</v>
      </c>
      <c r="E220" s="204">
        <v>4299.7060000000001</v>
      </c>
      <c r="F220" s="204">
        <v>3899.6610000000001</v>
      </c>
      <c r="G220" s="236">
        <v>-9.3040082275392848</v>
      </c>
      <c r="H220" s="204">
        <v>8538.3150000000005</v>
      </c>
      <c r="I220" s="204">
        <v>9681.5290000000005</v>
      </c>
      <c r="J220" s="238">
        <v>13.389222580801952</v>
      </c>
      <c r="K220" s="204">
        <v>52144.436999999998</v>
      </c>
      <c r="L220" s="204">
        <v>58437.966</v>
      </c>
      <c r="M220" s="238">
        <v>12.069415957065566</v>
      </c>
    </row>
    <row r="221" spans="1:14">
      <c r="A221" s="243" t="s">
        <v>201</v>
      </c>
      <c r="B221" s="211">
        <v>99895.84</v>
      </c>
      <c r="C221" s="211">
        <v>112646.91500000001</v>
      </c>
      <c r="D221" s="238">
        <v>12.764370368175504</v>
      </c>
      <c r="E221" s="204">
        <v>7876.38</v>
      </c>
      <c r="F221" s="204">
        <v>7573.1189999999997</v>
      </c>
      <c r="G221" s="236">
        <v>-3.8502586213463585</v>
      </c>
      <c r="H221" s="204">
        <v>13124.157999999999</v>
      </c>
      <c r="I221" s="204">
        <v>14894.013999999999</v>
      </c>
      <c r="J221" s="238">
        <v>13.485482268652959</v>
      </c>
      <c r="K221" s="204">
        <v>78895.301999999996</v>
      </c>
      <c r="L221" s="204">
        <v>90179.782000000007</v>
      </c>
      <c r="M221" s="238">
        <v>14.303107680606896</v>
      </c>
    </row>
    <row r="222" spans="1:14">
      <c r="A222" s="243" t="s">
        <v>202</v>
      </c>
      <c r="B222" s="211">
        <v>43548.281999999999</v>
      </c>
      <c r="C222" s="211">
        <v>50332.737999999998</v>
      </c>
      <c r="D222" s="238">
        <v>15.579158782888381</v>
      </c>
      <c r="E222" s="204">
        <v>6145.0169999999998</v>
      </c>
      <c r="F222" s="204">
        <v>6052.0439999999999</v>
      </c>
      <c r="G222" s="236">
        <v>-1.5129819819863832</v>
      </c>
      <c r="H222" s="204">
        <v>10807.136</v>
      </c>
      <c r="I222" s="204">
        <v>14612.094999999999</v>
      </c>
      <c r="J222" s="238">
        <v>35.207838598496387</v>
      </c>
      <c r="K222" s="204">
        <v>26596.129000000001</v>
      </c>
      <c r="L222" s="204">
        <v>29668.598999999998</v>
      </c>
      <c r="M222" s="238">
        <v>11.552320264351245</v>
      </c>
    </row>
    <row r="223" spans="1:14">
      <c r="A223" s="243" t="s">
        <v>203</v>
      </c>
      <c r="B223" s="211">
        <v>26513.617000000002</v>
      </c>
      <c r="C223" s="211">
        <v>26861.769</v>
      </c>
      <c r="D223" s="238">
        <v>1.3131063935938991</v>
      </c>
      <c r="E223" s="204">
        <v>3398.1579999999999</v>
      </c>
      <c r="F223" s="204">
        <v>1672.0530000000001</v>
      </c>
      <c r="G223" s="236">
        <v>-50.795313225576912</v>
      </c>
      <c r="H223" s="204">
        <v>2877.5039999999999</v>
      </c>
      <c r="I223" s="204">
        <v>3229.1129999999998</v>
      </c>
      <c r="J223" s="238">
        <v>12.219235837726018</v>
      </c>
      <c r="K223" s="204">
        <v>20237.955000000002</v>
      </c>
      <c r="L223" s="204">
        <v>21960.602999999999</v>
      </c>
      <c r="M223" s="238">
        <v>8.5119667476283958</v>
      </c>
    </row>
    <row r="224" spans="1:14">
      <c r="A224" s="243" t="s">
        <v>204</v>
      </c>
      <c r="B224" s="211">
        <v>38222.839999999997</v>
      </c>
      <c r="C224" s="211">
        <v>48766.584000000003</v>
      </c>
      <c r="D224" s="238">
        <v>27.584930894721605</v>
      </c>
      <c r="E224" s="204">
        <v>8083.2520000000004</v>
      </c>
      <c r="F224" s="204">
        <v>13722.308999999999</v>
      </c>
      <c r="G224" s="236">
        <v>69.762231834415147</v>
      </c>
      <c r="H224" s="204">
        <v>3358.6210000000001</v>
      </c>
      <c r="I224" s="204">
        <v>4048.6840000000002</v>
      </c>
      <c r="J224" s="238">
        <v>20.546021715460007</v>
      </c>
      <c r="K224" s="204">
        <v>26780.967000000001</v>
      </c>
      <c r="L224" s="204">
        <v>30995.591</v>
      </c>
      <c r="M224" s="238">
        <v>15.737385434962082</v>
      </c>
    </row>
    <row r="225" spans="1:14">
      <c r="A225" s="243" t="s">
        <v>205</v>
      </c>
      <c r="B225" s="211">
        <v>51804.365000000005</v>
      </c>
      <c r="C225" s="211">
        <v>52480.832000000002</v>
      </c>
      <c r="D225" s="238">
        <v>1.3058108134324176</v>
      </c>
      <c r="E225" s="204">
        <v>9611.61</v>
      </c>
      <c r="F225" s="204">
        <v>7786.9570000000003</v>
      </c>
      <c r="G225" s="236">
        <v>-18.983843497603424</v>
      </c>
      <c r="H225" s="204">
        <v>9647.93</v>
      </c>
      <c r="I225" s="204">
        <v>9438.3240000000005</v>
      </c>
      <c r="J225" s="238">
        <v>-2.1725489301850254</v>
      </c>
      <c r="K225" s="204">
        <v>32544.825000000001</v>
      </c>
      <c r="L225" s="204">
        <v>35255.550999999999</v>
      </c>
      <c r="M225" s="238">
        <v>8.3292074853682507</v>
      </c>
    </row>
    <row r="226" spans="1:14">
      <c r="A226" s="243" t="s">
        <v>206</v>
      </c>
      <c r="B226" s="211">
        <v>203051.829</v>
      </c>
      <c r="C226" s="211">
        <v>268989.98300000001</v>
      </c>
      <c r="D226" s="238">
        <v>32.473558265756864</v>
      </c>
      <c r="E226" s="204">
        <v>78037.11</v>
      </c>
      <c r="F226" s="204">
        <v>115411.11199999999</v>
      </c>
      <c r="G226" s="236">
        <v>47.892601353381735</v>
      </c>
      <c r="H226" s="204">
        <v>42131.587</v>
      </c>
      <c r="I226" s="204">
        <v>57609.95</v>
      </c>
      <c r="J226" s="238">
        <v>36.738143758980634</v>
      </c>
      <c r="K226" s="204">
        <v>82883.131999999998</v>
      </c>
      <c r="L226" s="204">
        <v>95968.921000000002</v>
      </c>
      <c r="M226" s="238">
        <v>15.788241448211693</v>
      </c>
    </row>
    <row r="227" spans="1:14">
      <c r="A227" s="243" t="s">
        <v>207</v>
      </c>
      <c r="B227" s="211">
        <v>42864.42</v>
      </c>
      <c r="C227" s="211">
        <v>47312.341</v>
      </c>
      <c r="D227" s="238">
        <v>10.376720366215153</v>
      </c>
      <c r="E227" s="204">
        <v>7227.6409999999996</v>
      </c>
      <c r="F227" s="204">
        <v>7323.2839999999997</v>
      </c>
      <c r="G227" s="236">
        <v>1.3232948343726569</v>
      </c>
      <c r="H227" s="204">
        <v>4303.2240000000002</v>
      </c>
      <c r="I227" s="204">
        <v>5350.53</v>
      </c>
      <c r="J227" s="238">
        <v>24.337705868902006</v>
      </c>
      <c r="K227" s="204">
        <v>31333.555</v>
      </c>
      <c r="L227" s="204">
        <v>34638.527000000002</v>
      </c>
      <c r="M227" s="238">
        <v>10.547708359297259</v>
      </c>
    </row>
    <row r="228" spans="1:14">
      <c r="A228" s="243" t="s">
        <v>208</v>
      </c>
      <c r="B228" s="211">
        <v>15189.077000000001</v>
      </c>
      <c r="C228" s="211">
        <v>17392.717000000001</v>
      </c>
      <c r="D228" s="238">
        <v>14.508057336202839</v>
      </c>
      <c r="E228" s="204">
        <v>815.93499999999995</v>
      </c>
      <c r="F228" s="204">
        <v>950.62699999999995</v>
      </c>
      <c r="G228" s="236">
        <v>16.507687499616996</v>
      </c>
      <c r="H228" s="204">
        <v>1342.2360000000001</v>
      </c>
      <c r="I228" s="204">
        <v>1733.7439999999999</v>
      </c>
      <c r="J228" s="238">
        <v>29.168342973962822</v>
      </c>
      <c r="K228" s="204">
        <v>13030.906000000001</v>
      </c>
      <c r="L228" s="204">
        <v>14708.346</v>
      </c>
      <c r="M228" s="238">
        <v>12.872781063726491</v>
      </c>
    </row>
    <row r="229" spans="1:14">
      <c r="A229" s="243" t="s">
        <v>209</v>
      </c>
      <c r="B229" s="211">
        <v>41910.892</v>
      </c>
      <c r="C229" s="211">
        <v>44011.115000000005</v>
      </c>
      <c r="D229" s="238">
        <v>5.0111627306810957</v>
      </c>
      <c r="E229" s="204">
        <v>6110.4319999999998</v>
      </c>
      <c r="F229" s="204">
        <v>5104.8770000000004</v>
      </c>
      <c r="G229" s="236">
        <v>-16.456365114610549</v>
      </c>
      <c r="H229" s="204">
        <v>3661.1950000000002</v>
      </c>
      <c r="I229" s="204">
        <v>4632.1030000000001</v>
      </c>
      <c r="J229" s="238">
        <v>26.518882496015639</v>
      </c>
      <c r="K229" s="204">
        <v>32139.264999999999</v>
      </c>
      <c r="L229" s="204">
        <v>34274.135000000002</v>
      </c>
      <c r="M229" s="238">
        <v>6.6425601207743989</v>
      </c>
    </row>
    <row r="230" spans="1:14">
      <c r="A230" s="243" t="s">
        <v>210</v>
      </c>
      <c r="B230" s="211">
        <v>20843.217000000001</v>
      </c>
      <c r="C230" s="211">
        <v>23156.798999999999</v>
      </c>
      <c r="D230" s="238">
        <v>11.09992761673977</v>
      </c>
      <c r="E230" s="204">
        <v>4698.0159999999996</v>
      </c>
      <c r="F230" s="204">
        <v>4217.473</v>
      </c>
      <c r="G230" s="236">
        <v>-10.228636939508073</v>
      </c>
      <c r="H230" s="204">
        <v>1687.836</v>
      </c>
      <c r="I230" s="204">
        <v>2275.3229999999999</v>
      </c>
      <c r="J230" s="238">
        <v>34.807113961309021</v>
      </c>
      <c r="K230" s="204">
        <v>14457.365</v>
      </c>
      <c r="L230" s="204">
        <v>16664.003000000001</v>
      </c>
      <c r="M230" s="238">
        <v>15.26307179766162</v>
      </c>
    </row>
    <row r="231" spans="1:14">
      <c r="A231" s="243" t="s">
        <v>211</v>
      </c>
      <c r="B231" s="211">
        <v>21590.690999999999</v>
      </c>
      <c r="C231" s="211">
        <v>24419.563999999998</v>
      </c>
      <c r="D231" s="238">
        <v>13.102280978408709</v>
      </c>
      <c r="E231" s="204">
        <v>3061.9479999999999</v>
      </c>
      <c r="F231" s="204">
        <v>3283.5360000000001</v>
      </c>
      <c r="G231" s="236">
        <v>7.2368309324652325</v>
      </c>
      <c r="H231" s="204">
        <v>1764.3979999999999</v>
      </c>
      <c r="I231" s="204">
        <v>2558.623</v>
      </c>
      <c r="J231" s="238">
        <v>45.013936764834249</v>
      </c>
      <c r="K231" s="204">
        <v>16764.345000000001</v>
      </c>
      <c r="L231" s="204">
        <v>18577.404999999999</v>
      </c>
      <c r="M231" s="238">
        <v>10.814976666252086</v>
      </c>
    </row>
    <row r="232" spans="1:14">
      <c r="A232" s="243" t="s">
        <v>212</v>
      </c>
      <c r="B232" s="211">
        <v>31154.237999999998</v>
      </c>
      <c r="C232" s="211">
        <v>33566.086000000003</v>
      </c>
      <c r="D232" s="238">
        <v>7.7416369483984893</v>
      </c>
      <c r="E232" s="204">
        <v>4458.0140000000001</v>
      </c>
      <c r="F232" s="204">
        <v>4443.8909999999996</v>
      </c>
      <c r="G232" s="236">
        <v>-0.31680026128227956</v>
      </c>
      <c r="H232" s="204">
        <v>5661.0720000000001</v>
      </c>
      <c r="I232" s="204">
        <v>6617.6180000000004</v>
      </c>
      <c r="J232" s="238">
        <v>16.896905745060309</v>
      </c>
      <c r="K232" s="204">
        <v>21035.151999999998</v>
      </c>
      <c r="L232" s="204">
        <v>22504.577000000001</v>
      </c>
      <c r="M232" s="238">
        <v>6.9855687280035106</v>
      </c>
    </row>
    <row r="233" spans="1:14">
      <c r="A233" s="243"/>
      <c r="B233" s="211"/>
      <c r="C233" s="211"/>
      <c r="D233" s="238"/>
      <c r="E233" s="93"/>
      <c r="F233" s="204"/>
      <c r="G233" s="236"/>
      <c r="H233" s="93"/>
      <c r="I233" s="204"/>
      <c r="J233" s="238"/>
      <c r="K233" s="93"/>
      <c r="L233" s="204"/>
      <c r="M233" s="238"/>
    </row>
    <row r="234" spans="1:14" s="200" customFormat="1" ht="24">
      <c r="A234" s="50" t="s">
        <v>244</v>
      </c>
      <c r="B234" s="201">
        <v>300380.64199999999</v>
      </c>
      <c r="C234" s="201">
        <v>339252.68299999996</v>
      </c>
      <c r="D234" s="237">
        <v>12.940927464959607</v>
      </c>
      <c r="E234" s="90">
        <v>37541.286</v>
      </c>
      <c r="F234" s="90">
        <v>39695.86</v>
      </c>
      <c r="G234" s="235">
        <v>5.7392120237969468</v>
      </c>
      <c r="H234" s="90">
        <v>35423.373</v>
      </c>
      <c r="I234" s="90">
        <v>42596.755000000012</v>
      </c>
      <c r="J234" s="237">
        <v>20.250420534487247</v>
      </c>
      <c r="K234" s="90">
        <v>227415.98300000001</v>
      </c>
      <c r="L234" s="90">
        <v>256960.06799999994</v>
      </c>
      <c r="M234" s="237">
        <v>12.99120871376922</v>
      </c>
      <c r="N234" s="215"/>
    </row>
    <row r="235" spans="1:14">
      <c r="A235" s="243" t="s">
        <v>214</v>
      </c>
      <c r="B235" s="211">
        <v>25638.313000000002</v>
      </c>
      <c r="C235" s="211">
        <v>29285.136000000002</v>
      </c>
      <c r="D235" s="238">
        <v>14.224114511746544</v>
      </c>
      <c r="E235" s="204">
        <v>3021.0419999999999</v>
      </c>
      <c r="F235" s="204">
        <v>3163.1219999999998</v>
      </c>
      <c r="G235" s="236">
        <v>4.7030130663525904</v>
      </c>
      <c r="H235" s="204">
        <v>2647.0140000000001</v>
      </c>
      <c r="I235" s="204">
        <v>3448.1309999999999</v>
      </c>
      <c r="J235" s="238">
        <v>30.264932486190087</v>
      </c>
      <c r="K235" s="204">
        <v>19970.257000000001</v>
      </c>
      <c r="L235" s="204">
        <v>22673.883000000002</v>
      </c>
      <c r="M235" s="238">
        <v>13.538263428457631</v>
      </c>
    </row>
    <row r="236" spans="1:14">
      <c r="A236" s="243" t="s">
        <v>215</v>
      </c>
      <c r="B236" s="211">
        <v>13017.09</v>
      </c>
      <c r="C236" s="211">
        <v>14601.083999999999</v>
      </c>
      <c r="D236" s="238">
        <v>12.168572238495701</v>
      </c>
      <c r="E236" s="204">
        <v>2447.4070000000002</v>
      </c>
      <c r="F236" s="204">
        <v>2904.145</v>
      </c>
      <c r="G236" s="236">
        <v>18.662118724020971</v>
      </c>
      <c r="H236" s="204">
        <v>936.70899999999995</v>
      </c>
      <c r="I236" s="204">
        <v>1151.9829999999999</v>
      </c>
      <c r="J236" s="238">
        <v>22.981950637818159</v>
      </c>
      <c r="K236" s="204">
        <v>9632.9740000000002</v>
      </c>
      <c r="L236" s="204">
        <v>10544.956</v>
      </c>
      <c r="M236" s="238">
        <v>9.4672943163762291</v>
      </c>
    </row>
    <row r="237" spans="1:14">
      <c r="A237" s="243" t="s">
        <v>216</v>
      </c>
      <c r="B237" s="211">
        <v>29372.425000000003</v>
      </c>
      <c r="C237" s="211">
        <v>31942.024999999998</v>
      </c>
      <c r="D237" s="238">
        <v>8.7483413439646043</v>
      </c>
      <c r="E237" s="204">
        <v>5911.5119999999997</v>
      </c>
      <c r="F237" s="204">
        <v>5776.4480000000003</v>
      </c>
      <c r="G237" s="236">
        <v>-2.2847623416817786</v>
      </c>
      <c r="H237" s="204">
        <v>2835.8020000000001</v>
      </c>
      <c r="I237" s="204">
        <v>3193.1019999999999</v>
      </c>
      <c r="J237" s="238">
        <v>12.599610268982108</v>
      </c>
      <c r="K237" s="204">
        <v>20625.111000000001</v>
      </c>
      <c r="L237" s="204">
        <v>22972.474999999999</v>
      </c>
      <c r="M237" s="238">
        <v>11.381097536881125</v>
      </c>
    </row>
    <row r="238" spans="1:14">
      <c r="A238" s="243" t="s">
        <v>217</v>
      </c>
      <c r="B238" s="211">
        <v>16580.813000000002</v>
      </c>
      <c r="C238" s="211">
        <v>18811.771000000001</v>
      </c>
      <c r="D238" s="238">
        <v>13.45505796368367</v>
      </c>
      <c r="E238" s="204">
        <v>2034.0540000000001</v>
      </c>
      <c r="F238" s="204">
        <v>2011.34</v>
      </c>
      <c r="G238" s="236">
        <v>-1.1166861843392661</v>
      </c>
      <c r="H238" s="204">
        <v>1798.268</v>
      </c>
      <c r="I238" s="204">
        <v>2887.877</v>
      </c>
      <c r="J238" s="238">
        <v>60.592136433501565</v>
      </c>
      <c r="K238" s="204">
        <v>12748.491</v>
      </c>
      <c r="L238" s="204">
        <v>13912.554</v>
      </c>
      <c r="M238" s="238">
        <v>9.130986561468335</v>
      </c>
    </row>
    <row r="239" spans="1:14">
      <c r="A239" s="243" t="s">
        <v>218</v>
      </c>
      <c r="B239" s="211">
        <v>44690.637999999999</v>
      </c>
      <c r="C239" s="211">
        <v>50842.430999999997</v>
      </c>
      <c r="D239" s="238">
        <v>13.765283458249122</v>
      </c>
      <c r="E239" s="204">
        <v>9568.0959999999995</v>
      </c>
      <c r="F239" s="204">
        <v>10159.138999999999</v>
      </c>
      <c r="G239" s="236">
        <v>6.1772269007334346</v>
      </c>
      <c r="H239" s="204">
        <v>5985.2380000000003</v>
      </c>
      <c r="I239" s="204">
        <v>7442.6840000000002</v>
      </c>
      <c r="J239" s="238">
        <v>24.350677450086366</v>
      </c>
      <c r="K239" s="204">
        <v>29137.304</v>
      </c>
      <c r="L239" s="204">
        <v>33240.608</v>
      </c>
      <c r="M239" s="238">
        <v>14.082648140679034</v>
      </c>
    </row>
    <row r="240" spans="1:14">
      <c r="A240" s="243" t="s">
        <v>219</v>
      </c>
      <c r="B240" s="211">
        <v>132625.99400000001</v>
      </c>
      <c r="C240" s="211">
        <v>150300.326</v>
      </c>
      <c r="D240" s="238">
        <v>13.326446397830583</v>
      </c>
      <c r="E240" s="204">
        <v>10572.182000000001</v>
      </c>
      <c r="F240" s="204">
        <v>11290.865</v>
      </c>
      <c r="G240" s="236">
        <v>6.7978682167976201</v>
      </c>
      <c r="H240" s="204">
        <v>16535.013999999999</v>
      </c>
      <c r="I240" s="204">
        <v>18548.413</v>
      </c>
      <c r="J240" s="238">
        <v>12.176578743749488</v>
      </c>
      <c r="K240" s="204">
        <v>105518.798</v>
      </c>
      <c r="L240" s="204">
        <v>120461.048</v>
      </c>
      <c r="M240" s="238">
        <v>14.160746978941141</v>
      </c>
    </row>
    <row r="241" spans="1:14">
      <c r="A241" s="243" t="s">
        <v>220</v>
      </c>
      <c r="B241" s="211">
        <v>16149.256000000001</v>
      </c>
      <c r="C241" s="211">
        <v>18272.641</v>
      </c>
      <c r="D241" s="238">
        <v>13.148500463426904</v>
      </c>
      <c r="E241" s="204">
        <v>1517.768</v>
      </c>
      <c r="F241" s="204">
        <v>1776.6869999999999</v>
      </c>
      <c r="G241" s="236">
        <v>17.059194817653278</v>
      </c>
      <c r="H241" s="204">
        <v>2680.154</v>
      </c>
      <c r="I241" s="204">
        <v>3417.3359999999998</v>
      </c>
      <c r="J241" s="238">
        <v>27.505210521484958</v>
      </c>
      <c r="K241" s="204">
        <v>11951.334000000001</v>
      </c>
      <c r="L241" s="204">
        <v>13078.618</v>
      </c>
      <c r="M241" s="238">
        <v>9.4322859690809437</v>
      </c>
    </row>
    <row r="242" spans="1:14">
      <c r="A242" s="243" t="s">
        <v>245</v>
      </c>
      <c r="B242" s="211">
        <v>11157.630999999999</v>
      </c>
      <c r="C242" s="211">
        <v>12607.703</v>
      </c>
      <c r="D242" s="238">
        <v>12.996235491207763</v>
      </c>
      <c r="E242" s="204">
        <v>1897.0060000000001</v>
      </c>
      <c r="F242" s="204">
        <v>1974.732</v>
      </c>
      <c r="G242" s="236">
        <v>4.0972985852443244</v>
      </c>
      <c r="H242" s="204">
        <v>841.71699999999998</v>
      </c>
      <c r="I242" s="204">
        <v>1116.6410000000001</v>
      </c>
      <c r="J242" s="238">
        <v>32.6622843544802</v>
      </c>
      <c r="K242" s="204">
        <v>8418.9079999999994</v>
      </c>
      <c r="L242" s="204">
        <v>9516.33</v>
      </c>
      <c r="M242" s="238">
        <v>13.035205991085785</v>
      </c>
    </row>
    <row r="243" spans="1:14">
      <c r="A243" s="243" t="s">
        <v>221</v>
      </c>
      <c r="B243" s="211">
        <v>11148.482</v>
      </c>
      <c r="C243" s="211">
        <v>12589.565999999999</v>
      </c>
      <c r="D243" s="238">
        <v>12.926280008345525</v>
      </c>
      <c r="E243" s="204">
        <v>572.21900000000005</v>
      </c>
      <c r="F243" s="204">
        <v>639.38199999999995</v>
      </c>
      <c r="G243" s="236">
        <v>11.737289394445117</v>
      </c>
      <c r="H243" s="204">
        <v>1163.4570000000001</v>
      </c>
      <c r="I243" s="204">
        <v>1390.588</v>
      </c>
      <c r="J243" s="238">
        <v>19.522079458028951</v>
      </c>
      <c r="K243" s="204">
        <v>9412.8060000000005</v>
      </c>
      <c r="L243" s="204">
        <v>10559.596</v>
      </c>
      <c r="M243" s="238">
        <v>12.183295820608642</v>
      </c>
    </row>
    <row r="244" spans="1:14">
      <c r="A244" s="245"/>
      <c r="B244" s="211"/>
      <c r="C244" s="211"/>
      <c r="D244" s="238"/>
      <c r="E244" s="93"/>
      <c r="F244" s="204"/>
      <c r="G244" s="236"/>
      <c r="H244" s="93"/>
      <c r="I244" s="204"/>
      <c r="J244" s="238"/>
      <c r="K244" s="93"/>
      <c r="L244" s="204"/>
      <c r="M244" s="238"/>
    </row>
    <row r="245" spans="1:14" s="200" customFormat="1" ht="24">
      <c r="A245" s="50" t="s">
        <v>222</v>
      </c>
      <c r="B245" s="201">
        <v>690525.08400000003</v>
      </c>
      <c r="C245" s="201">
        <v>808739.31099999999</v>
      </c>
      <c r="D245" s="237">
        <v>17.11946889969893</v>
      </c>
      <c r="E245" s="90">
        <v>123287.16900000001</v>
      </c>
      <c r="F245" s="90">
        <v>160282.98700000002</v>
      </c>
      <c r="G245" s="235">
        <v>30.007841286387247</v>
      </c>
      <c r="H245" s="90">
        <v>109057.32699999999</v>
      </c>
      <c r="I245" s="90">
        <v>134166.334</v>
      </c>
      <c r="J245" s="237">
        <v>23.023677262876618</v>
      </c>
      <c r="K245" s="90">
        <v>458180.58799999999</v>
      </c>
      <c r="L245" s="90">
        <v>514289.99</v>
      </c>
      <c r="M245" s="237">
        <v>12.24613252275104</v>
      </c>
      <c r="N245" s="215"/>
    </row>
    <row r="246" spans="1:14">
      <c r="A246" s="246" t="s">
        <v>223</v>
      </c>
      <c r="B246" s="211">
        <v>30375.571</v>
      </c>
      <c r="C246" s="211">
        <v>35468.75</v>
      </c>
      <c r="D246" s="238">
        <v>16.767352291089431</v>
      </c>
      <c r="E246" s="204">
        <v>4855.4449999999997</v>
      </c>
      <c r="F246" s="204">
        <v>5725.482</v>
      </c>
      <c r="G246" s="236">
        <v>17.918790141789277</v>
      </c>
      <c r="H246" s="204">
        <v>2082.145</v>
      </c>
      <c r="I246" s="204">
        <v>3263.2159999999999</v>
      </c>
      <c r="J246" s="238">
        <v>56.723763234548976</v>
      </c>
      <c r="K246" s="204">
        <v>23437.981</v>
      </c>
      <c r="L246" s="204">
        <v>26480.052</v>
      </c>
      <c r="M246" s="238">
        <v>12.979236564787723</v>
      </c>
    </row>
    <row r="247" spans="1:14">
      <c r="A247" s="246" t="s">
        <v>224</v>
      </c>
      <c r="B247" s="211">
        <v>20383.741000000002</v>
      </c>
      <c r="C247" s="211">
        <v>22052.772000000001</v>
      </c>
      <c r="D247" s="238">
        <v>8.188050466300556</v>
      </c>
      <c r="E247" s="204">
        <v>3035.2950000000001</v>
      </c>
      <c r="F247" s="204">
        <v>4307.0600000000004</v>
      </c>
      <c r="G247" s="236">
        <v>41.899222316117559</v>
      </c>
      <c r="H247" s="204">
        <v>1881.136</v>
      </c>
      <c r="I247" s="204">
        <v>1756.259</v>
      </c>
      <c r="J247" s="238">
        <v>-6.6383823391822805</v>
      </c>
      <c r="K247" s="204">
        <v>15467.31</v>
      </c>
      <c r="L247" s="204">
        <v>15989.453</v>
      </c>
      <c r="M247" s="238">
        <v>3.375784153805661</v>
      </c>
    </row>
    <row r="248" spans="1:14">
      <c r="A248" s="246" t="s">
        <v>225</v>
      </c>
      <c r="B248" s="211">
        <v>32287.816999999999</v>
      </c>
      <c r="C248" s="211">
        <v>39741.146999999997</v>
      </c>
      <c r="D248" s="238">
        <v>23.084031974041473</v>
      </c>
      <c r="E248" s="204">
        <v>10399.499</v>
      </c>
      <c r="F248" s="204">
        <v>14640.558000000001</v>
      </c>
      <c r="G248" s="236">
        <v>40.781378025999146</v>
      </c>
      <c r="H248" s="204">
        <v>1843.4829999999999</v>
      </c>
      <c r="I248" s="204">
        <v>2164.5300000000002</v>
      </c>
      <c r="J248" s="238">
        <v>17.415240607046556</v>
      </c>
      <c r="K248" s="204">
        <v>20044.834999999999</v>
      </c>
      <c r="L248" s="204">
        <v>22936.059000000001</v>
      </c>
      <c r="M248" s="238">
        <v>14.423785478902683</v>
      </c>
    </row>
    <row r="249" spans="1:14">
      <c r="A249" s="246" t="s">
        <v>226</v>
      </c>
      <c r="B249" s="211">
        <v>23286.440999999999</v>
      </c>
      <c r="C249" s="211">
        <v>30614.137999999999</v>
      </c>
      <c r="D249" s="238">
        <v>31.467655362191248</v>
      </c>
      <c r="E249" s="204">
        <v>6539.36</v>
      </c>
      <c r="F249" s="204">
        <v>11277.237999999999</v>
      </c>
      <c r="G249" s="236">
        <v>72.451707812385308</v>
      </c>
      <c r="H249" s="204">
        <v>1182.701</v>
      </c>
      <c r="I249" s="204">
        <v>1788.4459999999999</v>
      </c>
      <c r="J249" s="238">
        <v>51.217086989864711</v>
      </c>
      <c r="K249" s="204">
        <v>15564.38</v>
      </c>
      <c r="L249" s="204">
        <v>17548.454000000002</v>
      </c>
      <c r="M249" s="238">
        <v>12.747529936945789</v>
      </c>
    </row>
    <row r="250" spans="1:14">
      <c r="A250" s="246" t="s">
        <v>227</v>
      </c>
      <c r="B250" s="211">
        <v>90306.17300000001</v>
      </c>
      <c r="C250" s="211">
        <v>102638.76300000001</v>
      </c>
      <c r="D250" s="238">
        <v>13.656419700123923</v>
      </c>
      <c r="E250" s="204">
        <v>37923.923000000003</v>
      </c>
      <c r="F250" s="204">
        <v>43846.951999999997</v>
      </c>
      <c r="G250" s="236">
        <v>15.618186441313032</v>
      </c>
      <c r="H250" s="204">
        <v>3594.44</v>
      </c>
      <c r="I250" s="204">
        <v>5419.817</v>
      </c>
      <c r="J250" s="238">
        <v>50.783348727479094</v>
      </c>
      <c r="K250" s="204">
        <v>48787.81</v>
      </c>
      <c r="L250" s="204">
        <v>53371.993999999999</v>
      </c>
      <c r="M250" s="238">
        <v>9.3961667883842424</v>
      </c>
    </row>
    <row r="251" spans="1:14">
      <c r="A251" s="246" t="s">
        <v>228</v>
      </c>
      <c r="B251" s="211">
        <v>50610.252</v>
      </c>
      <c r="C251" s="211">
        <v>56992.82</v>
      </c>
      <c r="D251" s="238">
        <v>12.611215609043015</v>
      </c>
      <c r="E251" s="204">
        <v>7607.67</v>
      </c>
      <c r="F251" s="204">
        <v>9146.1880000000001</v>
      </c>
      <c r="G251" s="236">
        <v>20.223248379595859</v>
      </c>
      <c r="H251" s="204">
        <v>4932.82</v>
      </c>
      <c r="I251" s="204">
        <v>5872.0959999999995</v>
      </c>
      <c r="J251" s="238">
        <v>19.041359709050809</v>
      </c>
      <c r="K251" s="204">
        <v>38069.762000000002</v>
      </c>
      <c r="L251" s="204">
        <v>41974.536</v>
      </c>
      <c r="M251" s="238">
        <v>10.256891020227531</v>
      </c>
    </row>
    <row r="252" spans="1:14">
      <c r="A252" s="246" t="s">
        <v>229</v>
      </c>
      <c r="B252" s="211">
        <v>32547.007999999998</v>
      </c>
      <c r="C252" s="211">
        <v>34957.209000000003</v>
      </c>
      <c r="D252" s="238">
        <v>7.4052920624839258</v>
      </c>
      <c r="E252" s="204">
        <v>7825.2470000000003</v>
      </c>
      <c r="F252" s="204">
        <v>8481.5159999999996</v>
      </c>
      <c r="G252" s="236">
        <v>8.3865595552446983</v>
      </c>
      <c r="H252" s="204">
        <v>2725.66</v>
      </c>
      <c r="I252" s="204">
        <v>2777.143</v>
      </c>
      <c r="J252" s="238">
        <v>1.88882692632244</v>
      </c>
      <c r="K252" s="204">
        <v>21996.100999999999</v>
      </c>
      <c r="L252" s="204">
        <v>23698.55</v>
      </c>
      <c r="M252" s="238">
        <v>7.739776244889951</v>
      </c>
    </row>
    <row r="253" spans="1:14">
      <c r="A253" s="246" t="s">
        <v>230</v>
      </c>
      <c r="B253" s="211">
        <v>208743.00700000001</v>
      </c>
      <c r="C253" s="211">
        <v>253410.19399999999</v>
      </c>
      <c r="D253" s="238">
        <v>21.398171676237276</v>
      </c>
      <c r="E253" s="204">
        <v>18833.768</v>
      </c>
      <c r="F253" s="204">
        <v>26587.735000000001</v>
      </c>
      <c r="G253" s="236">
        <v>41.170555992831595</v>
      </c>
      <c r="H253" s="204">
        <v>48106.77</v>
      </c>
      <c r="I253" s="204">
        <v>61552.091999999997</v>
      </c>
      <c r="J253" s="238">
        <v>27.948918624135445</v>
      </c>
      <c r="K253" s="204">
        <v>141802.46900000001</v>
      </c>
      <c r="L253" s="204">
        <v>165270.367</v>
      </c>
      <c r="M253" s="238">
        <v>16.549710428525731</v>
      </c>
    </row>
    <row r="254" spans="1:14">
      <c r="A254" s="246" t="s">
        <v>231</v>
      </c>
      <c r="B254" s="211">
        <v>27852.087</v>
      </c>
      <c r="C254" s="211">
        <v>32729.400999999998</v>
      </c>
      <c r="D254" s="238">
        <v>17.511484866466187</v>
      </c>
      <c r="E254" s="204">
        <v>4856.62</v>
      </c>
      <c r="F254" s="204">
        <v>6556.9470000000001</v>
      </c>
      <c r="G254" s="236">
        <v>35.010501130415818</v>
      </c>
      <c r="H254" s="204">
        <v>1626.37</v>
      </c>
      <c r="I254" s="204">
        <v>2421.279</v>
      </c>
      <c r="J254" s="238">
        <v>48.876270467359831</v>
      </c>
      <c r="K254" s="204">
        <v>21369.097000000002</v>
      </c>
      <c r="L254" s="204">
        <v>23751.174999999999</v>
      </c>
      <c r="M254" s="238">
        <v>11.147303042332556</v>
      </c>
    </row>
    <row r="255" spans="1:14">
      <c r="A255" s="246" t="s">
        <v>232</v>
      </c>
      <c r="B255" s="211">
        <v>39107.733999999997</v>
      </c>
      <c r="C255" s="211">
        <v>48469.084999999999</v>
      </c>
      <c r="D255" s="238">
        <v>23.9373393508302</v>
      </c>
      <c r="E255" s="204">
        <v>4079.3890000000001</v>
      </c>
      <c r="F255" s="204">
        <v>5836.4579999999996</v>
      </c>
      <c r="G255" s="236">
        <v>43.071866889870016</v>
      </c>
      <c r="H255" s="204">
        <v>10867.745999999999</v>
      </c>
      <c r="I255" s="204">
        <v>15448.281999999999</v>
      </c>
      <c r="J255" s="238">
        <v>42.147985424024448</v>
      </c>
      <c r="K255" s="204">
        <v>24160.598999999998</v>
      </c>
      <c r="L255" s="204">
        <v>27184.345000000001</v>
      </c>
      <c r="M255" s="238">
        <v>12.515194677085617</v>
      </c>
    </row>
    <row r="256" spans="1:14">
      <c r="A256" s="246" t="s">
        <v>233</v>
      </c>
      <c r="B256" s="211">
        <v>20264.179</v>
      </c>
      <c r="C256" s="211">
        <v>23008.129999999997</v>
      </c>
      <c r="D256" s="238">
        <v>13.540894008091797</v>
      </c>
      <c r="E256" s="204">
        <v>3472.5839999999998</v>
      </c>
      <c r="F256" s="204">
        <v>3934.6619999999998</v>
      </c>
      <c r="G256" s="236">
        <v>13.306459973322449</v>
      </c>
      <c r="H256" s="204">
        <v>1474.1210000000001</v>
      </c>
      <c r="I256" s="210">
        <v>2028.2619999999999</v>
      </c>
      <c r="J256" s="238">
        <v>37.591283212165074</v>
      </c>
      <c r="K256" s="210">
        <v>15317.474</v>
      </c>
      <c r="L256" s="210">
        <v>17045.205999999998</v>
      </c>
      <c r="M256" s="238">
        <v>11.279483810450719</v>
      </c>
    </row>
    <row r="257" spans="1:13">
      <c r="A257" s="247" t="s">
        <v>234</v>
      </c>
      <c r="B257" s="212">
        <v>114761.07400000001</v>
      </c>
      <c r="C257" s="213">
        <v>128656.902</v>
      </c>
      <c r="D257" s="239">
        <v>12.108485495700382</v>
      </c>
      <c r="E257" s="205">
        <v>13858.369000000001</v>
      </c>
      <c r="F257" s="205">
        <v>19942.190999999999</v>
      </c>
      <c r="G257" s="240">
        <v>43.899985633229988</v>
      </c>
      <c r="H257" s="205">
        <v>28739.935000000001</v>
      </c>
      <c r="I257" s="205">
        <v>29674.912</v>
      </c>
      <c r="J257" s="239">
        <v>3.2532328274228917</v>
      </c>
      <c r="K257" s="205">
        <v>72162.77</v>
      </c>
      <c r="L257" s="205">
        <v>79039.798999999999</v>
      </c>
      <c r="M257" s="239">
        <v>9.5298850085715934</v>
      </c>
    </row>
    <row r="258" spans="1:13">
      <c r="A258" s="7" t="s">
        <v>398</v>
      </c>
      <c r="B258" s="7"/>
      <c r="C258" s="7"/>
      <c r="D258" s="7"/>
      <c r="E258" s="13"/>
      <c r="F258" s="14"/>
      <c r="G258" s="7"/>
      <c r="H258" s="13"/>
      <c r="I258" s="14"/>
      <c r="J258" s="7"/>
      <c r="K258" s="13"/>
      <c r="L258" s="14"/>
      <c r="M258" s="7"/>
    </row>
  </sheetData>
  <mergeCells count="10">
    <mergeCell ref="A2:M2"/>
    <mergeCell ref="M4:M5"/>
    <mergeCell ref="K4:L4"/>
    <mergeCell ref="A4:A5"/>
    <mergeCell ref="E4:F4"/>
    <mergeCell ref="H4:I4"/>
    <mergeCell ref="B4:C4"/>
    <mergeCell ref="D4:D5"/>
    <mergeCell ref="G4:G5"/>
    <mergeCell ref="J4:J5"/>
  </mergeCells>
  <phoneticPr fontId="0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95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8"/>
  <sheetViews>
    <sheetView zoomScaleNormal="100" workbookViewId="0">
      <pane ySplit="5" topLeftCell="A6" activePane="bottomLeft" state="frozen"/>
      <selection pane="bottomLeft" sqref="A1:L1048576"/>
    </sheetView>
  </sheetViews>
  <sheetFormatPr defaultRowHeight="15"/>
  <cols>
    <col min="1" max="1" width="28.42578125" customWidth="1"/>
    <col min="2" max="2" width="9" customWidth="1"/>
    <col min="3" max="3" width="9.42578125" customWidth="1"/>
    <col min="4" max="4" width="8.85546875" customWidth="1"/>
    <col min="5" max="5" width="9.140625" customWidth="1"/>
    <col min="6" max="6" width="8.42578125" customWidth="1"/>
    <col min="7" max="7" width="9.42578125" customWidth="1"/>
    <col min="8" max="8" width="8.85546875" customWidth="1"/>
    <col min="9" max="9" width="9.7109375" customWidth="1"/>
    <col min="10" max="10" width="9.140625" style="32"/>
    <col min="12" max="12" width="8.5703125" customWidth="1"/>
    <col min="13" max="13" width="9.140625" style="32"/>
  </cols>
  <sheetData>
    <row r="2" spans="1:12" ht="24" customHeight="1">
      <c r="A2" s="344" t="s">
        <v>404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2" ht="9" customHeight="1">
      <c r="A3" s="6"/>
      <c r="B3" s="6"/>
      <c r="C3" s="6"/>
      <c r="D3" s="6"/>
      <c r="E3" s="6"/>
      <c r="F3" s="6"/>
      <c r="G3" s="6"/>
      <c r="H3" s="6"/>
      <c r="I3" s="6"/>
    </row>
    <row r="4" spans="1:12" ht="37.5" customHeight="1">
      <c r="A4" s="292" t="s">
        <v>0</v>
      </c>
      <c r="B4" s="351">
        <v>2008</v>
      </c>
      <c r="C4" s="352"/>
      <c r="D4" s="352"/>
      <c r="E4" s="353"/>
      <c r="F4" s="351">
        <v>2009</v>
      </c>
      <c r="G4" s="352"/>
      <c r="H4" s="352"/>
      <c r="I4" s="353"/>
      <c r="J4" s="351" t="s">
        <v>393</v>
      </c>
      <c r="K4" s="352"/>
      <c r="L4" s="352"/>
    </row>
    <row r="5" spans="1:12" ht="41.25" customHeight="1">
      <c r="A5" s="293"/>
      <c r="B5" s="214" t="s">
        <v>389</v>
      </c>
      <c r="C5" s="218" t="s">
        <v>390</v>
      </c>
      <c r="D5" s="218" t="s">
        <v>391</v>
      </c>
      <c r="E5" s="220" t="s">
        <v>392</v>
      </c>
      <c r="F5" s="241" t="s">
        <v>389</v>
      </c>
      <c r="G5" s="218" t="s">
        <v>390</v>
      </c>
      <c r="H5" s="218" t="s">
        <v>391</v>
      </c>
      <c r="I5" s="220" t="s">
        <v>392</v>
      </c>
      <c r="J5" s="218" t="s">
        <v>390</v>
      </c>
      <c r="K5" s="218" t="s">
        <v>391</v>
      </c>
      <c r="L5" s="218" t="s">
        <v>392</v>
      </c>
    </row>
    <row r="6" spans="1:12" ht="22.5" customHeight="1">
      <c r="A6" s="29" t="s">
        <v>235</v>
      </c>
      <c r="B6" s="216">
        <v>99.999999999999972</v>
      </c>
      <c r="C6" s="221">
        <v>6.1028552194058046</v>
      </c>
      <c r="D6" s="221">
        <v>21.447361550920391</v>
      </c>
      <c r="E6" s="222">
        <v>72.44978322967377</v>
      </c>
      <c r="F6" s="221">
        <v>99.999999999999986</v>
      </c>
      <c r="G6" s="221">
        <v>5.6874695878011963</v>
      </c>
      <c r="H6" s="221">
        <v>22.107962346103541</v>
      </c>
      <c r="I6" s="222">
        <v>72.204568066095248</v>
      </c>
      <c r="J6" s="223">
        <v>-0.41538563160460829</v>
      </c>
      <c r="K6" s="223">
        <v>0.66060079518315007</v>
      </c>
      <c r="L6" s="223">
        <v>-0.24521516357852136</v>
      </c>
    </row>
    <row r="7" spans="1:12">
      <c r="A7" s="242"/>
      <c r="B7" s="224"/>
      <c r="C7" s="225"/>
      <c r="D7" s="225"/>
      <c r="E7" s="226"/>
      <c r="F7" s="225"/>
      <c r="G7" s="225"/>
      <c r="H7" s="225"/>
      <c r="I7" s="226"/>
      <c r="J7" s="224"/>
      <c r="K7" s="225"/>
      <c r="L7" s="225"/>
    </row>
    <row r="8" spans="1:12" ht="27.75" customHeight="1">
      <c r="A8" s="12" t="s">
        <v>1</v>
      </c>
      <c r="B8" s="216">
        <v>100</v>
      </c>
      <c r="C8" s="221">
        <v>1.9236088313560946</v>
      </c>
      <c r="D8" s="221">
        <v>24.651095617572587</v>
      </c>
      <c r="E8" s="222">
        <v>73.425295551071315</v>
      </c>
      <c r="F8" s="221">
        <v>100</v>
      </c>
      <c r="G8" s="221">
        <v>2.0277460857501581</v>
      </c>
      <c r="H8" s="221">
        <v>25.387705864268263</v>
      </c>
      <c r="I8" s="222">
        <v>72.584548049981578</v>
      </c>
      <c r="J8" s="223">
        <v>0.10413725439406352</v>
      </c>
      <c r="K8" s="223">
        <v>0.7366102466956761</v>
      </c>
      <c r="L8" s="223">
        <v>-0.84074750108973717</v>
      </c>
    </row>
    <row r="9" spans="1:12">
      <c r="A9" s="1" t="s">
        <v>2</v>
      </c>
      <c r="B9" s="217">
        <v>100</v>
      </c>
      <c r="C9" s="227">
        <v>11.952143500099544</v>
      </c>
      <c r="D9" s="227">
        <v>21.746496765734076</v>
      </c>
      <c r="E9" s="228">
        <v>66.301359734166383</v>
      </c>
      <c r="F9" s="227">
        <v>100</v>
      </c>
      <c r="G9" s="227">
        <v>9.8750221112193035</v>
      </c>
      <c r="H9" s="227">
        <v>19.610507372266241</v>
      </c>
      <c r="I9" s="228">
        <v>70.514470516514464</v>
      </c>
      <c r="J9" s="229">
        <v>-2.07712138888024</v>
      </c>
      <c r="K9" s="229">
        <v>-2.1359893934678347</v>
      </c>
      <c r="L9" s="229">
        <v>4.2131107823480818</v>
      </c>
    </row>
    <row r="10" spans="1:12">
      <c r="A10" s="1" t="s">
        <v>3</v>
      </c>
      <c r="B10" s="217">
        <v>100</v>
      </c>
      <c r="C10" s="227">
        <v>0.29255481786284521</v>
      </c>
      <c r="D10" s="227">
        <v>21.858750708923733</v>
      </c>
      <c r="E10" s="228">
        <v>77.848694473213413</v>
      </c>
      <c r="F10" s="227">
        <v>100</v>
      </c>
      <c r="G10" s="227">
        <v>0.29667935152212549</v>
      </c>
      <c r="H10" s="227">
        <v>21.57952281796403</v>
      </c>
      <c r="I10" s="228">
        <v>78.123797830513851</v>
      </c>
      <c r="J10" s="229">
        <v>4.1245336592802828E-3</v>
      </c>
      <c r="K10" s="229">
        <v>-0.27922789095970302</v>
      </c>
      <c r="L10" s="229">
        <v>0.27510335730043778</v>
      </c>
    </row>
    <row r="11" spans="1:12">
      <c r="A11" s="1" t="s">
        <v>4</v>
      </c>
      <c r="B11" s="217">
        <v>100</v>
      </c>
      <c r="C11" s="227">
        <v>3.9924972533542373</v>
      </c>
      <c r="D11" s="227">
        <v>59.502402302281624</v>
      </c>
      <c r="E11" s="228">
        <v>36.505100444364139</v>
      </c>
      <c r="F11" s="227">
        <v>100</v>
      </c>
      <c r="G11" s="227">
        <v>5.2095493416521403</v>
      </c>
      <c r="H11" s="227">
        <v>59.009200773966541</v>
      </c>
      <c r="I11" s="228">
        <v>35.781249884381324</v>
      </c>
      <c r="J11" s="229">
        <v>1.217052088297903</v>
      </c>
      <c r="K11" s="229">
        <v>-0.49320152831508324</v>
      </c>
      <c r="L11" s="229">
        <v>-0.72385055998281445</v>
      </c>
    </row>
    <row r="12" spans="1:12">
      <c r="A12" s="1" t="s">
        <v>5</v>
      </c>
      <c r="B12" s="217">
        <v>100</v>
      </c>
      <c r="C12" s="227">
        <v>0.17685729253307617</v>
      </c>
      <c r="D12" s="227">
        <v>14.437140935716751</v>
      </c>
      <c r="E12" s="228">
        <v>85.386001771750173</v>
      </c>
      <c r="F12" s="227">
        <v>100</v>
      </c>
      <c r="G12" s="227">
        <v>0.17635711998062223</v>
      </c>
      <c r="H12" s="227">
        <v>15.674770160146942</v>
      </c>
      <c r="I12" s="228">
        <v>84.148872719872429</v>
      </c>
      <c r="J12" s="229">
        <v>-5.0017255245393688E-4</v>
      </c>
      <c r="K12" s="229">
        <v>1.2376292244301901</v>
      </c>
      <c r="L12" s="229">
        <v>-1.2371290518777442</v>
      </c>
    </row>
    <row r="13" spans="1:12">
      <c r="A13" s="1" t="s">
        <v>6</v>
      </c>
      <c r="B13" s="217">
        <v>100</v>
      </c>
      <c r="C13" s="227">
        <v>6.8845425622331344</v>
      </c>
      <c r="D13" s="227">
        <v>39.335361071718587</v>
      </c>
      <c r="E13" s="228">
        <v>53.780096366048284</v>
      </c>
      <c r="F13" s="227">
        <v>100</v>
      </c>
      <c r="G13" s="227">
        <v>5.6543739706776348</v>
      </c>
      <c r="H13" s="227">
        <v>38.862099652874207</v>
      </c>
      <c r="I13" s="228">
        <v>55.483526376448154</v>
      </c>
      <c r="J13" s="229">
        <v>-1.2301685915554996</v>
      </c>
      <c r="K13" s="229">
        <v>-0.47326141884438044</v>
      </c>
      <c r="L13" s="229">
        <v>1.7034300103998703</v>
      </c>
    </row>
    <row r="14" spans="1:12">
      <c r="A14" s="1" t="s">
        <v>7</v>
      </c>
      <c r="B14" s="217">
        <v>100</v>
      </c>
      <c r="C14" s="227">
        <v>22.878685655985443</v>
      </c>
      <c r="D14" s="227">
        <v>10.451134972594774</v>
      </c>
      <c r="E14" s="228">
        <v>66.670179371419792</v>
      </c>
      <c r="F14" s="227">
        <v>100</v>
      </c>
      <c r="G14" s="227">
        <v>26.797919672866151</v>
      </c>
      <c r="H14" s="227">
        <v>10.612060180494156</v>
      </c>
      <c r="I14" s="228">
        <v>62.590020146639688</v>
      </c>
      <c r="J14" s="229">
        <v>3.9192340168807078</v>
      </c>
      <c r="K14" s="229">
        <v>0.16092520789938192</v>
      </c>
      <c r="L14" s="229">
        <v>-4.080159224780104</v>
      </c>
    </row>
    <row r="15" spans="1:12">
      <c r="A15" s="1" t="s">
        <v>8</v>
      </c>
      <c r="B15" s="217">
        <v>100</v>
      </c>
      <c r="C15" s="227">
        <v>0.10247563786733814</v>
      </c>
      <c r="D15" s="227">
        <v>24.061486672068991</v>
      </c>
      <c r="E15" s="228">
        <v>75.836037690063677</v>
      </c>
      <c r="F15" s="227">
        <v>99.999999999999986</v>
      </c>
      <c r="G15" s="227">
        <v>9.945096568513391E-2</v>
      </c>
      <c r="H15" s="227">
        <v>24.84596358778257</v>
      </c>
      <c r="I15" s="228">
        <v>75.054585446532286</v>
      </c>
      <c r="J15" s="229">
        <v>-3.02467218220423E-3</v>
      </c>
      <c r="K15" s="229">
        <v>0.78447691571357936</v>
      </c>
      <c r="L15" s="229">
        <v>-0.78145224353139042</v>
      </c>
    </row>
    <row r="16" spans="1:12">
      <c r="A16" s="1" t="s">
        <v>9</v>
      </c>
      <c r="B16" s="217">
        <v>100.00000000000003</v>
      </c>
      <c r="C16" s="227">
        <v>13.658842253384343</v>
      </c>
      <c r="D16" s="227">
        <v>21.667237741198676</v>
      </c>
      <c r="E16" s="228">
        <v>64.673920005417003</v>
      </c>
      <c r="F16" s="227">
        <v>100</v>
      </c>
      <c r="G16" s="227">
        <v>12.976597191574408</v>
      </c>
      <c r="H16" s="227">
        <v>25.686479504628117</v>
      </c>
      <c r="I16" s="228">
        <v>61.336923303797477</v>
      </c>
      <c r="J16" s="229">
        <v>-0.68224506180993494</v>
      </c>
      <c r="K16" s="229">
        <v>4.0192417634294415</v>
      </c>
      <c r="L16" s="229">
        <v>-3.3369967016195261</v>
      </c>
    </row>
    <row r="17" spans="1:13">
      <c r="A17" s="1" t="s">
        <v>10</v>
      </c>
      <c r="B17" s="217">
        <v>99.999999999999986</v>
      </c>
      <c r="C17" s="227">
        <v>16.285074480916478</v>
      </c>
      <c r="D17" s="227">
        <v>10.521362348607227</v>
      </c>
      <c r="E17" s="228">
        <v>73.193563170476281</v>
      </c>
      <c r="F17" s="227">
        <v>100</v>
      </c>
      <c r="G17" s="227">
        <v>15.782128542871696</v>
      </c>
      <c r="H17" s="227">
        <v>11.295606791262911</v>
      </c>
      <c r="I17" s="228">
        <v>72.922264665865384</v>
      </c>
      <c r="J17" s="229">
        <v>-0.50294593804478183</v>
      </c>
      <c r="K17" s="229">
        <v>0.77424444265568404</v>
      </c>
      <c r="L17" s="229">
        <v>-0.27129850461089688</v>
      </c>
    </row>
    <row r="18" spans="1:13">
      <c r="A18" s="1" t="s">
        <v>11</v>
      </c>
      <c r="B18" s="217">
        <v>100</v>
      </c>
      <c r="C18" s="227">
        <v>33.15394841629135</v>
      </c>
      <c r="D18" s="227">
        <v>6.8633078947684902</v>
      </c>
      <c r="E18" s="228">
        <v>59.982743688940168</v>
      </c>
      <c r="F18" s="227">
        <v>99.999999999999986</v>
      </c>
      <c r="G18" s="227">
        <v>31.003066992481372</v>
      </c>
      <c r="H18" s="227">
        <v>8.9021180365136789</v>
      </c>
      <c r="I18" s="228">
        <v>60.094814971004936</v>
      </c>
      <c r="J18" s="229">
        <v>-2.1508814238099774</v>
      </c>
      <c r="K18" s="229">
        <v>2.0388101417451887</v>
      </c>
      <c r="L18" s="229">
        <v>0.11207128206476824</v>
      </c>
    </row>
    <row r="19" spans="1:13">
      <c r="A19" s="1" t="s">
        <v>12</v>
      </c>
      <c r="B19" s="217">
        <v>100</v>
      </c>
      <c r="C19" s="227">
        <v>27.288218574672534</v>
      </c>
      <c r="D19" s="227">
        <v>5.2346882119581561</v>
      </c>
      <c r="E19" s="228">
        <v>67.477093213369315</v>
      </c>
      <c r="F19" s="227">
        <v>100</v>
      </c>
      <c r="G19" s="227">
        <v>23.700026324161119</v>
      </c>
      <c r="H19" s="227">
        <v>7.3187905088047751</v>
      </c>
      <c r="I19" s="228">
        <v>68.981183167034104</v>
      </c>
      <c r="J19" s="229">
        <v>-3.5881922505114154</v>
      </c>
      <c r="K19" s="229">
        <v>2.084102296846619</v>
      </c>
      <c r="L19" s="229">
        <v>1.5040899536647885</v>
      </c>
    </row>
    <row r="20" spans="1:13">
      <c r="A20" s="1" t="s">
        <v>13</v>
      </c>
      <c r="B20" s="217">
        <v>100</v>
      </c>
      <c r="C20" s="227">
        <v>6.928096211597909</v>
      </c>
      <c r="D20" s="227">
        <v>44.819716987383828</v>
      </c>
      <c r="E20" s="228">
        <v>48.252186801018269</v>
      </c>
      <c r="F20" s="227">
        <v>100</v>
      </c>
      <c r="G20" s="227">
        <v>7.8256162748410958</v>
      </c>
      <c r="H20" s="227">
        <v>44.765334260042522</v>
      </c>
      <c r="I20" s="228">
        <v>47.409049465116375</v>
      </c>
      <c r="J20" s="229">
        <v>0.89752006324318678</v>
      </c>
      <c r="K20" s="229">
        <v>-5.4382727341305781E-2</v>
      </c>
      <c r="L20" s="229">
        <v>-0.84313733590189344</v>
      </c>
    </row>
    <row r="21" spans="1:13">
      <c r="A21" s="1" t="s">
        <v>14</v>
      </c>
      <c r="B21" s="217">
        <v>100</v>
      </c>
      <c r="C21" s="227">
        <v>9.1400631530710381</v>
      </c>
      <c r="D21" s="227">
        <v>16.701895766310848</v>
      </c>
      <c r="E21" s="228">
        <v>74.158041080618119</v>
      </c>
      <c r="F21" s="227">
        <v>100</v>
      </c>
      <c r="G21" s="227">
        <v>11.803013664615486</v>
      </c>
      <c r="H21" s="227">
        <v>18.734353311743178</v>
      </c>
      <c r="I21" s="228">
        <v>69.462633023641345</v>
      </c>
      <c r="J21" s="229">
        <v>2.6629505115444481</v>
      </c>
      <c r="K21" s="229">
        <v>2.0324575454323295</v>
      </c>
      <c r="L21" s="229">
        <v>-4.695408056976774</v>
      </c>
    </row>
    <row r="22" spans="1:13">
      <c r="A22" s="1" t="s">
        <v>15</v>
      </c>
      <c r="B22" s="217">
        <v>100</v>
      </c>
      <c r="C22" s="227">
        <v>30.58744875599978</v>
      </c>
      <c r="D22" s="227">
        <v>5.9472581243591653</v>
      </c>
      <c r="E22" s="228">
        <v>63.465293119641053</v>
      </c>
      <c r="F22" s="227">
        <v>99.999999999999972</v>
      </c>
      <c r="G22" s="227">
        <v>30.357633979223316</v>
      </c>
      <c r="H22" s="227">
        <v>7.1355264595399177</v>
      </c>
      <c r="I22" s="228">
        <v>62.506839561236745</v>
      </c>
      <c r="J22" s="229">
        <v>-0.22981477677646467</v>
      </c>
      <c r="K22" s="229">
        <v>1.1882683351807524</v>
      </c>
      <c r="L22" s="229">
        <v>-0.95845355840430813</v>
      </c>
    </row>
    <row r="23" spans="1:13">
      <c r="A23" s="1"/>
      <c r="B23" s="217"/>
      <c r="C23" s="230"/>
      <c r="D23" s="227"/>
      <c r="E23" s="228"/>
      <c r="F23" s="227"/>
      <c r="G23" s="230"/>
      <c r="H23" s="227"/>
      <c r="I23" s="228"/>
      <c r="J23" s="229"/>
      <c r="K23" s="229"/>
      <c r="L23" s="229"/>
    </row>
    <row r="24" spans="1:13" s="200" customFormat="1" ht="25.5">
      <c r="A24" s="12" t="s">
        <v>236</v>
      </c>
      <c r="B24" s="216">
        <v>100</v>
      </c>
      <c r="C24" s="221">
        <v>13.951112302577254</v>
      </c>
      <c r="D24" s="221">
        <v>13.098070801488504</v>
      </c>
      <c r="E24" s="222">
        <v>72.950816895934238</v>
      </c>
      <c r="F24" s="221">
        <v>100</v>
      </c>
      <c r="G24" s="221">
        <v>11.684594369751933</v>
      </c>
      <c r="H24" s="221">
        <v>14.824821600036985</v>
      </c>
      <c r="I24" s="222">
        <v>73.490584030211082</v>
      </c>
      <c r="J24" s="223">
        <v>-2.2665179328253213</v>
      </c>
      <c r="K24" s="223">
        <v>1.7267507985484816</v>
      </c>
      <c r="L24" s="223">
        <v>0.53976713427684331</v>
      </c>
      <c r="M24" s="215"/>
    </row>
    <row r="25" spans="1:13">
      <c r="A25" s="1" t="s">
        <v>17</v>
      </c>
      <c r="B25" s="217">
        <v>100</v>
      </c>
      <c r="C25" s="227">
        <v>12.125666581528618</v>
      </c>
      <c r="D25" s="227">
        <v>8.9232835628532818</v>
      </c>
      <c r="E25" s="228">
        <v>78.951049855618095</v>
      </c>
      <c r="F25" s="227">
        <v>99.999999999999986</v>
      </c>
      <c r="G25" s="227">
        <v>10.93859148434966</v>
      </c>
      <c r="H25" s="227">
        <v>11.733873960696425</v>
      </c>
      <c r="I25" s="228">
        <v>77.3275345549539</v>
      </c>
      <c r="J25" s="229">
        <v>-1.1870750971789583</v>
      </c>
      <c r="K25" s="229">
        <v>2.8105903978431428</v>
      </c>
      <c r="L25" s="229">
        <v>-1.6235153006641951</v>
      </c>
    </row>
    <row r="26" spans="1:13">
      <c r="A26" s="1" t="s">
        <v>18</v>
      </c>
      <c r="B26" s="217">
        <v>100</v>
      </c>
      <c r="C26" s="227">
        <v>41.767217446389985</v>
      </c>
      <c r="D26" s="227">
        <v>5.6201171333345448</v>
      </c>
      <c r="E26" s="228">
        <v>52.612665420275476</v>
      </c>
      <c r="F26" s="227">
        <v>100</v>
      </c>
      <c r="G26" s="227">
        <v>39.261253335484504</v>
      </c>
      <c r="H26" s="227">
        <v>6.569934586620076</v>
      </c>
      <c r="I26" s="228">
        <v>54.168812077895424</v>
      </c>
      <c r="J26" s="229">
        <v>-2.5059641109054809</v>
      </c>
      <c r="K26" s="229">
        <v>0.94981745328553124</v>
      </c>
      <c r="L26" s="229">
        <v>1.5561466576199479</v>
      </c>
    </row>
    <row r="27" spans="1:13">
      <c r="A27" s="1" t="s">
        <v>19</v>
      </c>
      <c r="B27" s="217">
        <v>99.999999999999986</v>
      </c>
      <c r="C27" s="227">
        <v>17.759008656098342</v>
      </c>
      <c r="D27" s="227">
        <v>10.529767196283135</v>
      </c>
      <c r="E27" s="228">
        <v>71.711224147618509</v>
      </c>
      <c r="F27" s="227">
        <v>100</v>
      </c>
      <c r="G27" s="227">
        <v>9.8387297836258387</v>
      </c>
      <c r="H27" s="227">
        <v>11.854958634342067</v>
      </c>
      <c r="I27" s="228">
        <v>78.306311582032095</v>
      </c>
      <c r="J27" s="229">
        <v>-7.9202788724725028</v>
      </c>
      <c r="K27" s="229">
        <v>1.3251914380589316</v>
      </c>
      <c r="L27" s="229">
        <v>6.5950874344135855</v>
      </c>
    </row>
    <row r="28" spans="1:13">
      <c r="A28" s="1" t="s">
        <v>20</v>
      </c>
      <c r="B28" s="217">
        <v>100.00000000000001</v>
      </c>
      <c r="C28" s="227">
        <v>18.367363881796734</v>
      </c>
      <c r="D28" s="227">
        <v>8.2708725772819598</v>
      </c>
      <c r="E28" s="228">
        <v>73.361763540921316</v>
      </c>
      <c r="F28" s="227">
        <v>100</v>
      </c>
      <c r="G28" s="227">
        <v>16.372446337008093</v>
      </c>
      <c r="H28" s="227">
        <v>9.9004708102990673</v>
      </c>
      <c r="I28" s="228">
        <v>73.727082852692845</v>
      </c>
      <c r="J28" s="229">
        <v>-1.9949175447886418</v>
      </c>
      <c r="K28" s="229">
        <v>1.6295982330171075</v>
      </c>
      <c r="L28" s="229">
        <v>0.36531931177152899</v>
      </c>
    </row>
    <row r="29" spans="1:13">
      <c r="A29" s="1" t="s">
        <v>21</v>
      </c>
      <c r="B29" s="217">
        <v>100</v>
      </c>
      <c r="C29" s="227">
        <v>7.8391158435860584</v>
      </c>
      <c r="D29" s="227">
        <v>18.424457472771099</v>
      </c>
      <c r="E29" s="228">
        <v>73.736426683642847</v>
      </c>
      <c r="F29" s="227">
        <v>100.00000000000001</v>
      </c>
      <c r="G29" s="227">
        <v>6.3857592744972509</v>
      </c>
      <c r="H29" s="227">
        <v>18.795258223471528</v>
      </c>
      <c r="I29" s="228">
        <v>74.818982502031233</v>
      </c>
      <c r="J29" s="229">
        <v>-1.4533565690888075</v>
      </c>
      <c r="K29" s="229">
        <v>0.37080075070042895</v>
      </c>
      <c r="L29" s="229">
        <v>1.0825558183883857</v>
      </c>
    </row>
    <row r="30" spans="1:13">
      <c r="A30" s="1" t="s">
        <v>22</v>
      </c>
      <c r="B30" s="217">
        <v>100.00000000000001</v>
      </c>
      <c r="C30" s="227">
        <v>24.195353772392462</v>
      </c>
      <c r="D30" s="227">
        <v>6.4983787151201957</v>
      </c>
      <c r="E30" s="228">
        <v>69.306267512487352</v>
      </c>
      <c r="F30" s="227">
        <v>100</v>
      </c>
      <c r="G30" s="227">
        <v>23.153643061019416</v>
      </c>
      <c r="H30" s="227">
        <v>9.1083998573183926</v>
      </c>
      <c r="I30" s="228">
        <v>67.737957081662188</v>
      </c>
      <c r="J30" s="229">
        <v>-1.0417107113730459</v>
      </c>
      <c r="K30" s="229">
        <v>2.6100211421981969</v>
      </c>
      <c r="L30" s="229">
        <v>-1.5683104308251643</v>
      </c>
    </row>
    <row r="31" spans="1:13">
      <c r="A31" s="1" t="s">
        <v>23</v>
      </c>
      <c r="B31" s="217">
        <v>100</v>
      </c>
      <c r="C31" s="227">
        <v>13.848103340786011</v>
      </c>
      <c r="D31" s="227">
        <v>8.6249846184039214</v>
      </c>
      <c r="E31" s="228">
        <v>77.526912040810075</v>
      </c>
      <c r="F31" s="227">
        <v>100</v>
      </c>
      <c r="G31" s="227">
        <v>6.9195274207600939</v>
      </c>
      <c r="H31" s="227">
        <v>10.373413028153246</v>
      </c>
      <c r="I31" s="228">
        <v>82.707059551086658</v>
      </c>
      <c r="J31" s="229">
        <v>-6.9285759200259172</v>
      </c>
      <c r="K31" s="229">
        <v>1.7484284097493248</v>
      </c>
      <c r="L31" s="229">
        <v>5.1801475102765835</v>
      </c>
    </row>
    <row r="32" spans="1:13">
      <c r="A32" s="1" t="s">
        <v>24</v>
      </c>
      <c r="B32" s="217">
        <v>100</v>
      </c>
      <c r="C32" s="227">
        <v>14.095553935334715</v>
      </c>
      <c r="D32" s="227">
        <v>10.230648443590807</v>
      </c>
      <c r="E32" s="228">
        <v>75.673797621074485</v>
      </c>
      <c r="F32" s="227">
        <v>100</v>
      </c>
      <c r="G32" s="227">
        <v>11.55223203133173</v>
      </c>
      <c r="H32" s="227">
        <v>10.261405887871176</v>
      </c>
      <c r="I32" s="228">
        <v>78.186362080797096</v>
      </c>
      <c r="J32" s="229">
        <v>-2.5433219040029851</v>
      </c>
      <c r="K32" s="229">
        <v>3.0757444280368418E-2</v>
      </c>
      <c r="L32" s="229">
        <v>2.5125644597226113</v>
      </c>
    </row>
    <row r="33" spans="1:12">
      <c r="A33" s="1" t="s">
        <v>269</v>
      </c>
      <c r="B33" s="217">
        <v>100</v>
      </c>
      <c r="C33" s="227">
        <v>10.976319287450668</v>
      </c>
      <c r="D33" s="227">
        <v>8.4967479706685793</v>
      </c>
      <c r="E33" s="228">
        <v>80.526932741880756</v>
      </c>
      <c r="F33" s="227">
        <v>100</v>
      </c>
      <c r="G33" s="227">
        <v>8.4112579044479077</v>
      </c>
      <c r="H33" s="227">
        <v>10.238844797765424</v>
      </c>
      <c r="I33" s="228">
        <v>81.349897297786669</v>
      </c>
      <c r="J33" s="229">
        <v>-2.5650613830027602</v>
      </c>
      <c r="K33" s="229">
        <v>1.7420968270968444</v>
      </c>
      <c r="L33" s="229">
        <v>0.82296455590591222</v>
      </c>
    </row>
    <row r="34" spans="1:12">
      <c r="A34" s="1" t="s">
        <v>26</v>
      </c>
      <c r="B34" s="217">
        <v>100</v>
      </c>
      <c r="C34" s="227">
        <v>23.925484335530978</v>
      </c>
      <c r="D34" s="227">
        <v>8.4950889305363351</v>
      </c>
      <c r="E34" s="228">
        <v>67.579426733932692</v>
      </c>
      <c r="F34" s="227">
        <v>100</v>
      </c>
      <c r="G34" s="227">
        <v>12.288021065735759</v>
      </c>
      <c r="H34" s="227">
        <v>10.383044257933253</v>
      </c>
      <c r="I34" s="228">
        <v>77.328934676330988</v>
      </c>
      <c r="J34" s="229">
        <v>-11.637463269795219</v>
      </c>
      <c r="K34" s="229">
        <v>1.8879553273969183</v>
      </c>
      <c r="L34" s="229">
        <v>9.7495079423982958</v>
      </c>
    </row>
    <row r="35" spans="1:12">
      <c r="A35" s="1" t="s">
        <v>27</v>
      </c>
      <c r="B35" s="217">
        <v>100</v>
      </c>
      <c r="C35" s="227">
        <v>9.6723910842331655</v>
      </c>
      <c r="D35" s="227">
        <v>12.288956060729543</v>
      </c>
      <c r="E35" s="228">
        <v>78.038652855037299</v>
      </c>
      <c r="F35" s="227">
        <v>100</v>
      </c>
      <c r="G35" s="227">
        <v>8.2023115286324852</v>
      </c>
      <c r="H35" s="227">
        <v>12.786053180258927</v>
      </c>
      <c r="I35" s="228">
        <v>79.01163529110859</v>
      </c>
      <c r="J35" s="229">
        <v>-1.4700795556006803</v>
      </c>
      <c r="K35" s="229">
        <v>0.49709711952938385</v>
      </c>
      <c r="L35" s="229">
        <v>0.97298243607129109</v>
      </c>
    </row>
    <row r="36" spans="1:12">
      <c r="A36" s="1" t="s">
        <v>28</v>
      </c>
      <c r="B36" s="217">
        <v>99.999999999999986</v>
      </c>
      <c r="C36" s="227">
        <v>14.283432817966585</v>
      </c>
      <c r="D36" s="227">
        <v>8.3243759331253813</v>
      </c>
      <c r="E36" s="228">
        <v>77.39219124890802</v>
      </c>
      <c r="F36" s="227">
        <v>100</v>
      </c>
      <c r="G36" s="227">
        <v>11.69944115848957</v>
      </c>
      <c r="H36" s="227">
        <v>9.74655088631342</v>
      </c>
      <c r="I36" s="228">
        <v>78.554007955197008</v>
      </c>
      <c r="J36" s="229">
        <v>-2.5839916594770145</v>
      </c>
      <c r="K36" s="229">
        <v>1.4221749531880388</v>
      </c>
      <c r="L36" s="229">
        <v>1.1618167062889881</v>
      </c>
    </row>
    <row r="37" spans="1:12">
      <c r="A37" s="1" t="s">
        <v>29</v>
      </c>
      <c r="B37" s="217">
        <v>100</v>
      </c>
      <c r="C37" s="227">
        <v>14.315396631120169</v>
      </c>
      <c r="D37" s="227">
        <v>13.774589063889373</v>
      </c>
      <c r="E37" s="228">
        <v>71.910014304990455</v>
      </c>
      <c r="F37" s="227">
        <v>100</v>
      </c>
      <c r="G37" s="227">
        <v>17.714908937493757</v>
      </c>
      <c r="H37" s="227">
        <v>12.333746737961333</v>
      </c>
      <c r="I37" s="228">
        <v>69.951344324544905</v>
      </c>
      <c r="J37" s="229">
        <v>3.3995123063735875</v>
      </c>
      <c r="K37" s="229">
        <v>-1.4408423259280401</v>
      </c>
      <c r="L37" s="229">
        <v>-1.9586699804455492</v>
      </c>
    </row>
    <row r="38" spans="1:12">
      <c r="A38" s="1" t="s">
        <v>30</v>
      </c>
      <c r="B38" s="217">
        <v>100</v>
      </c>
      <c r="C38" s="227">
        <v>3.0759769067360496</v>
      </c>
      <c r="D38" s="227">
        <v>22.276546450920439</v>
      </c>
      <c r="E38" s="228">
        <v>74.64747664234352</v>
      </c>
      <c r="F38" s="227">
        <v>100</v>
      </c>
      <c r="G38" s="227">
        <v>2.9296642347787194</v>
      </c>
      <c r="H38" s="227">
        <v>25.450848505768054</v>
      </c>
      <c r="I38" s="228">
        <v>71.619487259453223</v>
      </c>
      <c r="J38" s="229">
        <v>-0.14631267195733022</v>
      </c>
      <c r="K38" s="229">
        <v>3.1743020548476153</v>
      </c>
      <c r="L38" s="229">
        <v>-3.0279893828902971</v>
      </c>
    </row>
    <row r="39" spans="1:12">
      <c r="A39" s="1" t="s">
        <v>31</v>
      </c>
      <c r="B39" s="217">
        <v>100.00000000000001</v>
      </c>
      <c r="C39" s="227">
        <v>13.817540697634753</v>
      </c>
      <c r="D39" s="227">
        <v>9.1505824461795982</v>
      </c>
      <c r="E39" s="228">
        <v>77.031876856185661</v>
      </c>
      <c r="F39" s="227">
        <v>100</v>
      </c>
      <c r="G39" s="227">
        <v>11.452787482509837</v>
      </c>
      <c r="H39" s="227">
        <v>9.8618647086409101</v>
      </c>
      <c r="I39" s="228">
        <v>78.685347808849244</v>
      </c>
      <c r="J39" s="229">
        <v>-2.3647532151249155</v>
      </c>
      <c r="K39" s="229">
        <v>0.71128226246131199</v>
      </c>
      <c r="L39" s="229">
        <v>1.6534709526635822</v>
      </c>
    </row>
    <row r="40" spans="1:12">
      <c r="A40" s="1" t="s">
        <v>32</v>
      </c>
      <c r="B40" s="217">
        <v>100.00000000000001</v>
      </c>
      <c r="C40" s="227">
        <v>15.442761935989175</v>
      </c>
      <c r="D40" s="227">
        <v>12.579808283154383</v>
      </c>
      <c r="E40" s="228">
        <v>71.977429780856454</v>
      </c>
      <c r="F40" s="227">
        <v>100</v>
      </c>
      <c r="G40" s="227">
        <v>15.2812411131854</v>
      </c>
      <c r="H40" s="227">
        <v>13.178176269014049</v>
      </c>
      <c r="I40" s="228">
        <v>71.540582617800553</v>
      </c>
      <c r="J40" s="229">
        <v>-0.16152082280377478</v>
      </c>
      <c r="K40" s="229">
        <v>0.59836798585966555</v>
      </c>
      <c r="L40" s="229">
        <v>-0.43684716305590143</v>
      </c>
    </row>
    <row r="41" spans="1:12">
      <c r="A41" s="1" t="s">
        <v>33</v>
      </c>
      <c r="B41" s="217">
        <v>100</v>
      </c>
      <c r="C41" s="227">
        <v>27.428683622770393</v>
      </c>
      <c r="D41" s="227">
        <v>7.4760777192966517</v>
      </c>
      <c r="E41" s="228">
        <v>65.095238657932953</v>
      </c>
      <c r="F41" s="227">
        <v>100</v>
      </c>
      <c r="G41" s="227">
        <v>23.783769716621947</v>
      </c>
      <c r="H41" s="227">
        <v>8.4211803558555864</v>
      </c>
      <c r="I41" s="228">
        <v>67.79504992752247</v>
      </c>
      <c r="J41" s="229">
        <v>-3.6449139061484459</v>
      </c>
      <c r="K41" s="229">
        <v>0.94510263655893478</v>
      </c>
      <c r="L41" s="229">
        <v>2.6998112695895173</v>
      </c>
    </row>
    <row r="42" spans="1:12">
      <c r="A42" s="1" t="s">
        <v>34</v>
      </c>
      <c r="B42" s="217">
        <v>100</v>
      </c>
      <c r="C42" s="227">
        <v>14.995817767074925</v>
      </c>
      <c r="D42" s="227">
        <v>8.8657350904204222</v>
      </c>
      <c r="E42" s="228">
        <v>76.13844714250466</v>
      </c>
      <c r="F42" s="227">
        <v>100</v>
      </c>
      <c r="G42" s="227">
        <v>14.119115987504316</v>
      </c>
      <c r="H42" s="227">
        <v>9.6269363400482053</v>
      </c>
      <c r="I42" s="228">
        <v>76.253947672447481</v>
      </c>
      <c r="J42" s="229">
        <v>-0.87670177957060957</v>
      </c>
      <c r="K42" s="229">
        <v>0.76120124962778313</v>
      </c>
      <c r="L42" s="229">
        <v>0.11550052994282112</v>
      </c>
    </row>
    <row r="43" spans="1:12">
      <c r="A43" s="1" t="s">
        <v>35</v>
      </c>
      <c r="B43" s="217">
        <v>100</v>
      </c>
      <c r="C43" s="227">
        <v>10.571246270181412</v>
      </c>
      <c r="D43" s="227">
        <v>11.643900512537455</v>
      </c>
      <c r="E43" s="228">
        <v>77.784853217281139</v>
      </c>
      <c r="F43" s="227">
        <v>100</v>
      </c>
      <c r="G43" s="227">
        <v>9.4142104422800585</v>
      </c>
      <c r="H43" s="227">
        <v>11.406538719463516</v>
      </c>
      <c r="I43" s="228">
        <v>79.179250838256422</v>
      </c>
      <c r="J43" s="229">
        <v>-1.1570358279013533</v>
      </c>
      <c r="K43" s="229">
        <v>-0.2373617930739389</v>
      </c>
      <c r="L43" s="229">
        <v>1.3943976209752833</v>
      </c>
    </row>
    <row r="44" spans="1:12">
      <c r="A44" s="1" t="s">
        <v>36</v>
      </c>
      <c r="B44" s="217">
        <v>100</v>
      </c>
      <c r="C44" s="227">
        <v>14.019219513024384</v>
      </c>
      <c r="D44" s="227">
        <v>8.5736957077993896</v>
      </c>
      <c r="E44" s="228">
        <v>77.40708477917623</v>
      </c>
      <c r="F44" s="227">
        <v>100.00000000000001</v>
      </c>
      <c r="G44" s="227">
        <v>10.342222429844059</v>
      </c>
      <c r="H44" s="227">
        <v>9.618968148839226</v>
      </c>
      <c r="I44" s="228">
        <v>80.038809421316728</v>
      </c>
      <c r="J44" s="229">
        <v>-3.6769970831803249</v>
      </c>
      <c r="K44" s="229">
        <v>1.0452724410398364</v>
      </c>
      <c r="L44" s="229">
        <v>2.6317246421404974</v>
      </c>
    </row>
    <row r="45" spans="1:12">
      <c r="A45" s="1" t="s">
        <v>37</v>
      </c>
      <c r="B45" s="217">
        <v>100</v>
      </c>
      <c r="C45" s="227">
        <v>12.439829941788096</v>
      </c>
      <c r="D45" s="227">
        <v>10.721021946234506</v>
      </c>
      <c r="E45" s="228">
        <v>76.839148111977394</v>
      </c>
      <c r="F45" s="227">
        <v>100</v>
      </c>
      <c r="G45" s="227">
        <v>12.010349206241752</v>
      </c>
      <c r="H45" s="227">
        <v>9.9965924027284032</v>
      </c>
      <c r="I45" s="228">
        <v>77.993058391029848</v>
      </c>
      <c r="J45" s="229">
        <v>-0.42948073554634369</v>
      </c>
      <c r="K45" s="229">
        <v>-0.724429543506103</v>
      </c>
      <c r="L45" s="229">
        <v>1.1539102790524538</v>
      </c>
    </row>
    <row r="46" spans="1:12">
      <c r="A46" s="1" t="s">
        <v>38</v>
      </c>
      <c r="B46" s="217">
        <v>100</v>
      </c>
      <c r="C46" s="227">
        <v>26.156057977580083</v>
      </c>
      <c r="D46" s="227">
        <v>8.0731494643327171</v>
      </c>
      <c r="E46" s="228">
        <v>65.770792558087209</v>
      </c>
      <c r="F46" s="227">
        <v>100</v>
      </c>
      <c r="G46" s="227">
        <v>23.660729695426745</v>
      </c>
      <c r="H46" s="227">
        <v>8.7144172223239007</v>
      </c>
      <c r="I46" s="228">
        <v>67.624853082249359</v>
      </c>
      <c r="J46" s="229">
        <v>-2.4953282821533378</v>
      </c>
      <c r="K46" s="229">
        <v>0.64126775799118363</v>
      </c>
      <c r="L46" s="229">
        <v>1.8540605241621506</v>
      </c>
    </row>
    <row r="47" spans="1:12">
      <c r="A47" s="1" t="s">
        <v>39</v>
      </c>
      <c r="B47" s="217">
        <v>100</v>
      </c>
      <c r="C47" s="227">
        <v>25.258370126974594</v>
      </c>
      <c r="D47" s="227">
        <v>9.8648708783255437</v>
      </c>
      <c r="E47" s="228">
        <v>64.87675899469987</v>
      </c>
      <c r="F47" s="227">
        <v>100</v>
      </c>
      <c r="G47" s="227">
        <v>27.749036431576577</v>
      </c>
      <c r="H47" s="227">
        <v>10.013017409316516</v>
      </c>
      <c r="I47" s="228">
        <v>62.237946159106897</v>
      </c>
      <c r="J47" s="229">
        <v>2.4906663046019837</v>
      </c>
      <c r="K47" s="229">
        <v>0.14814653099097264</v>
      </c>
      <c r="L47" s="229">
        <v>-2.6388128355929723</v>
      </c>
    </row>
    <row r="48" spans="1:12">
      <c r="A48" s="1" t="s">
        <v>40</v>
      </c>
      <c r="B48" s="217">
        <v>100</v>
      </c>
      <c r="C48" s="227">
        <v>8.0421717126281411</v>
      </c>
      <c r="D48" s="227">
        <v>11.552272535732556</v>
      </c>
      <c r="E48" s="228">
        <v>80.405555751639298</v>
      </c>
      <c r="F48" s="227">
        <v>100</v>
      </c>
      <c r="G48" s="227">
        <v>5.9396503984208797</v>
      </c>
      <c r="H48" s="227">
        <v>12.38300951482629</v>
      </c>
      <c r="I48" s="228">
        <v>81.677340086752835</v>
      </c>
      <c r="J48" s="229">
        <v>-2.1025213142072614</v>
      </c>
      <c r="K48" s="229">
        <v>0.83073697909373401</v>
      </c>
      <c r="L48" s="229">
        <v>1.2717843351135372</v>
      </c>
    </row>
    <row r="49" spans="1:12">
      <c r="A49" s="1"/>
      <c r="B49" s="217"/>
      <c r="C49" s="230"/>
      <c r="D49" s="227"/>
      <c r="E49" s="228"/>
      <c r="F49" s="227"/>
      <c r="G49" s="230"/>
      <c r="H49" s="227"/>
      <c r="I49" s="228"/>
      <c r="J49" s="229"/>
      <c r="K49" s="229"/>
      <c r="L49" s="229"/>
    </row>
    <row r="50" spans="1:12" s="215" customFormat="1" ht="25.5">
      <c r="A50" s="12" t="s">
        <v>41</v>
      </c>
      <c r="B50" s="216">
        <v>100</v>
      </c>
      <c r="C50" s="221">
        <v>6.6600196537297141</v>
      </c>
      <c r="D50" s="221">
        <v>25.642501757803426</v>
      </c>
      <c r="E50" s="222">
        <v>67.697478588466851</v>
      </c>
      <c r="F50" s="221">
        <v>100.00000000000001</v>
      </c>
      <c r="G50" s="221">
        <v>5.6558954280050449</v>
      </c>
      <c r="H50" s="221">
        <v>25.773979771765571</v>
      </c>
      <c r="I50" s="222">
        <v>68.570124800229394</v>
      </c>
      <c r="J50" s="223">
        <v>-1.0041242257246692</v>
      </c>
      <c r="K50" s="223">
        <v>0.13147801396214476</v>
      </c>
      <c r="L50" s="223">
        <v>0.87264621176254309</v>
      </c>
    </row>
    <row r="51" spans="1:12">
      <c r="A51" s="2" t="s">
        <v>42</v>
      </c>
      <c r="B51" s="217">
        <v>100</v>
      </c>
      <c r="C51" s="227">
        <v>13.34555938206862</v>
      </c>
      <c r="D51" s="227">
        <v>9.739171587259337</v>
      </c>
      <c r="E51" s="228">
        <v>76.915269030672036</v>
      </c>
      <c r="F51" s="227">
        <v>99.999999999999986</v>
      </c>
      <c r="G51" s="227">
        <v>8.535654727697727</v>
      </c>
      <c r="H51" s="227">
        <v>11.120394298972904</v>
      </c>
      <c r="I51" s="228">
        <v>80.343950973329356</v>
      </c>
      <c r="J51" s="229">
        <v>-4.809904654370893</v>
      </c>
      <c r="K51" s="229">
        <v>1.3812227117135674</v>
      </c>
      <c r="L51" s="229">
        <v>3.4286819426573203</v>
      </c>
    </row>
    <row r="52" spans="1:12">
      <c r="A52" s="2" t="s">
        <v>43</v>
      </c>
      <c r="B52" s="217">
        <v>100</v>
      </c>
      <c r="C52" s="227">
        <v>36.102767329413929</v>
      </c>
      <c r="D52" s="227">
        <v>11.148975396435516</v>
      </c>
      <c r="E52" s="228">
        <v>52.748257274150554</v>
      </c>
      <c r="F52" s="227">
        <v>100</v>
      </c>
      <c r="G52" s="227">
        <v>34.795076528823643</v>
      </c>
      <c r="H52" s="227">
        <v>11.493175205300288</v>
      </c>
      <c r="I52" s="228">
        <v>53.711748265876068</v>
      </c>
      <c r="J52" s="229">
        <v>-1.3076908005902865</v>
      </c>
      <c r="K52" s="229">
        <v>0.34419980886477219</v>
      </c>
      <c r="L52" s="229">
        <v>0.96349099172551433</v>
      </c>
    </row>
    <row r="53" spans="1:12">
      <c r="A53" s="2" t="s">
        <v>44</v>
      </c>
      <c r="B53" s="217">
        <v>100</v>
      </c>
      <c r="C53" s="227">
        <v>21.831013905779919</v>
      </c>
      <c r="D53" s="227">
        <v>5.8708643721587208</v>
      </c>
      <c r="E53" s="228">
        <v>72.298121722061353</v>
      </c>
      <c r="F53" s="227">
        <v>100</v>
      </c>
      <c r="G53" s="227">
        <v>19.243612794968907</v>
      </c>
      <c r="H53" s="227">
        <v>8.1541869425104707</v>
      </c>
      <c r="I53" s="228">
        <v>72.602200262520626</v>
      </c>
      <c r="J53" s="229">
        <v>-2.5874011108110118</v>
      </c>
      <c r="K53" s="229">
        <v>2.2833225703517499</v>
      </c>
      <c r="L53" s="229">
        <v>0.30407854045927252</v>
      </c>
    </row>
    <row r="54" spans="1:12">
      <c r="A54" s="2" t="s">
        <v>45</v>
      </c>
      <c r="B54" s="217">
        <v>100</v>
      </c>
      <c r="C54" s="227">
        <v>23.592124698764461</v>
      </c>
      <c r="D54" s="227">
        <v>5.3605146282422851</v>
      </c>
      <c r="E54" s="228">
        <v>71.04736067299325</v>
      </c>
      <c r="F54" s="227">
        <v>100</v>
      </c>
      <c r="G54" s="227">
        <v>12.155155625722921</v>
      </c>
      <c r="H54" s="227">
        <v>7.6320144344295935</v>
      </c>
      <c r="I54" s="228">
        <v>80.212829939847481</v>
      </c>
      <c r="J54" s="229">
        <v>-11.43696907304154</v>
      </c>
      <c r="K54" s="229">
        <v>2.2714998061873084</v>
      </c>
      <c r="L54" s="229">
        <v>9.165469266854231</v>
      </c>
    </row>
    <row r="55" spans="1:12">
      <c r="A55" s="2" t="s">
        <v>46</v>
      </c>
      <c r="B55" s="217">
        <v>100</v>
      </c>
      <c r="C55" s="227">
        <v>14.62045430918533</v>
      </c>
      <c r="D55" s="227">
        <v>11.033553840093225</v>
      </c>
      <c r="E55" s="228">
        <v>74.345991850721447</v>
      </c>
      <c r="F55" s="227">
        <v>100</v>
      </c>
      <c r="G55" s="227">
        <v>6.3577781455436106</v>
      </c>
      <c r="H55" s="227">
        <v>11.747194227745176</v>
      </c>
      <c r="I55" s="228">
        <v>81.895027626711212</v>
      </c>
      <c r="J55" s="229">
        <v>-8.2626761636417196</v>
      </c>
      <c r="K55" s="229">
        <v>0.71364038765195126</v>
      </c>
      <c r="L55" s="229">
        <v>7.5490357759897648</v>
      </c>
    </row>
    <row r="56" spans="1:12">
      <c r="A56" s="2" t="s">
        <v>47</v>
      </c>
      <c r="B56" s="217">
        <v>100</v>
      </c>
      <c r="C56" s="227">
        <v>11.137969841418037</v>
      </c>
      <c r="D56" s="227">
        <v>12.043931625531524</v>
      </c>
      <c r="E56" s="228">
        <v>76.818098533050431</v>
      </c>
      <c r="F56" s="227">
        <v>100</v>
      </c>
      <c r="G56" s="227">
        <v>8.8742811408572333</v>
      </c>
      <c r="H56" s="227">
        <v>13.121704418536362</v>
      </c>
      <c r="I56" s="228">
        <v>78.004014440606412</v>
      </c>
      <c r="J56" s="229">
        <v>-2.2636887005608042</v>
      </c>
      <c r="K56" s="229">
        <v>1.0777727930048382</v>
      </c>
      <c r="L56" s="229">
        <v>1.1859159075559802</v>
      </c>
    </row>
    <row r="57" spans="1:12">
      <c r="A57" s="2" t="s">
        <v>48</v>
      </c>
      <c r="B57" s="217">
        <v>100</v>
      </c>
      <c r="C57" s="227">
        <v>15.590734107096893</v>
      </c>
      <c r="D57" s="227">
        <v>6.5669853492074228</v>
      </c>
      <c r="E57" s="228">
        <v>77.842280543695679</v>
      </c>
      <c r="F57" s="227">
        <v>100</v>
      </c>
      <c r="G57" s="227">
        <v>9.3277354401114785</v>
      </c>
      <c r="H57" s="227">
        <v>10.871004307025544</v>
      </c>
      <c r="I57" s="228">
        <v>79.801260252862974</v>
      </c>
      <c r="J57" s="229">
        <v>-6.2629986669854141</v>
      </c>
      <c r="K57" s="229">
        <v>4.3040189578181209</v>
      </c>
      <c r="L57" s="229">
        <v>1.9589797091672949</v>
      </c>
    </row>
    <row r="58" spans="1:12">
      <c r="A58" s="2" t="s">
        <v>49</v>
      </c>
      <c r="B58" s="217">
        <v>100</v>
      </c>
      <c r="C58" s="227">
        <v>14.369249375326973</v>
      </c>
      <c r="D58" s="227">
        <v>8.6438030339846126</v>
      </c>
      <c r="E58" s="228">
        <v>76.986947590688416</v>
      </c>
      <c r="F58" s="227">
        <v>100.00000000000001</v>
      </c>
      <c r="G58" s="227">
        <v>11.417098895551167</v>
      </c>
      <c r="H58" s="227">
        <v>10.059944227524859</v>
      </c>
      <c r="I58" s="228">
        <v>78.522956876923985</v>
      </c>
      <c r="J58" s="229">
        <v>-2.9521504797758062</v>
      </c>
      <c r="K58" s="229">
        <v>1.4161411935402466</v>
      </c>
      <c r="L58" s="229">
        <v>1.5360092862355685</v>
      </c>
    </row>
    <row r="59" spans="1:12">
      <c r="A59" s="2" t="s">
        <v>50</v>
      </c>
      <c r="B59" s="217">
        <v>100</v>
      </c>
      <c r="C59" s="227">
        <v>13.826324324710063</v>
      </c>
      <c r="D59" s="227">
        <v>9.2074300625485392</v>
      </c>
      <c r="E59" s="228">
        <v>76.966245612741389</v>
      </c>
      <c r="F59" s="227">
        <v>100</v>
      </c>
      <c r="G59" s="227">
        <v>12.441394929183645</v>
      </c>
      <c r="H59" s="227">
        <v>10.895930415382672</v>
      </c>
      <c r="I59" s="228">
        <v>76.662674655433676</v>
      </c>
      <c r="J59" s="229">
        <v>-1.3849293955264184</v>
      </c>
      <c r="K59" s="229">
        <v>1.6885003528341329</v>
      </c>
      <c r="L59" s="229">
        <v>-0.30357095730771277</v>
      </c>
    </row>
    <row r="60" spans="1:12">
      <c r="A60" s="2" t="s">
        <v>51</v>
      </c>
      <c r="B60" s="217">
        <v>100</v>
      </c>
      <c r="C60" s="227">
        <v>21.840631065545217</v>
      </c>
      <c r="D60" s="227">
        <v>8.2098375885465913</v>
      </c>
      <c r="E60" s="228">
        <v>69.949531345908184</v>
      </c>
      <c r="F60" s="227">
        <v>99.999999999999986</v>
      </c>
      <c r="G60" s="227">
        <v>20.415542185428322</v>
      </c>
      <c r="H60" s="227">
        <v>8.7274209723773453</v>
      </c>
      <c r="I60" s="228">
        <v>70.857036842194319</v>
      </c>
      <c r="J60" s="229">
        <v>-1.4250888801168955</v>
      </c>
      <c r="K60" s="229">
        <v>0.51758338383075397</v>
      </c>
      <c r="L60" s="229">
        <v>0.90750549628613442</v>
      </c>
    </row>
    <row r="61" spans="1:12">
      <c r="A61" s="2" t="s">
        <v>52</v>
      </c>
      <c r="B61" s="217">
        <v>100.00000000000003</v>
      </c>
      <c r="C61" s="227">
        <v>22.013953403308616</v>
      </c>
      <c r="D61" s="227">
        <v>9.1309466306600022</v>
      </c>
      <c r="E61" s="228">
        <v>68.855099966031403</v>
      </c>
      <c r="F61" s="227">
        <v>100</v>
      </c>
      <c r="G61" s="227">
        <v>24.225025719297715</v>
      </c>
      <c r="H61" s="227">
        <v>9.9264133417148273</v>
      </c>
      <c r="I61" s="228">
        <v>65.848560938987461</v>
      </c>
      <c r="J61" s="229">
        <v>2.2110723159890995</v>
      </c>
      <c r="K61" s="229">
        <v>0.79546671105482503</v>
      </c>
      <c r="L61" s="229">
        <v>-3.0065390270439423</v>
      </c>
    </row>
    <row r="62" spans="1:12">
      <c r="A62" s="2" t="s">
        <v>53</v>
      </c>
      <c r="B62" s="217">
        <v>100.00000000000001</v>
      </c>
      <c r="C62" s="227">
        <v>8.7004437232720342</v>
      </c>
      <c r="D62" s="227">
        <v>50.210918256609425</v>
      </c>
      <c r="E62" s="228">
        <v>41.088638020118552</v>
      </c>
      <c r="F62" s="227">
        <v>100</v>
      </c>
      <c r="G62" s="227">
        <v>9.8303177001077682</v>
      </c>
      <c r="H62" s="227">
        <v>47.825781772945149</v>
      </c>
      <c r="I62" s="228">
        <v>42.343900526947081</v>
      </c>
      <c r="J62" s="229">
        <v>1.129873976835734</v>
      </c>
      <c r="K62" s="229">
        <v>-2.3851364836642759</v>
      </c>
      <c r="L62" s="229">
        <v>1.2552625068285295</v>
      </c>
    </row>
    <row r="63" spans="1:12">
      <c r="A63" s="2" t="s">
        <v>54</v>
      </c>
      <c r="B63" s="217">
        <v>100</v>
      </c>
      <c r="C63" s="227">
        <v>20.573241427184513</v>
      </c>
      <c r="D63" s="227">
        <v>19.333509829198949</v>
      </c>
      <c r="E63" s="228">
        <v>60.093248743616535</v>
      </c>
      <c r="F63" s="227">
        <v>100</v>
      </c>
      <c r="G63" s="227">
        <v>15.230261909151348</v>
      </c>
      <c r="H63" s="227">
        <v>25.027877893088046</v>
      </c>
      <c r="I63" s="228">
        <v>59.741860197760609</v>
      </c>
      <c r="J63" s="229">
        <v>-5.3429795180331645</v>
      </c>
      <c r="K63" s="229">
        <v>5.6943680638890974</v>
      </c>
      <c r="L63" s="229">
        <v>-0.35138854585592583</v>
      </c>
    </row>
    <row r="64" spans="1:12">
      <c r="A64" s="2" t="s">
        <v>55</v>
      </c>
      <c r="B64" s="217">
        <v>100</v>
      </c>
      <c r="C64" s="227">
        <v>22.122821837936492</v>
      </c>
      <c r="D64" s="227">
        <v>12.116900358751776</v>
      </c>
      <c r="E64" s="228">
        <v>65.760277803311723</v>
      </c>
      <c r="F64" s="227">
        <v>100</v>
      </c>
      <c r="G64" s="227">
        <v>22.098427687657875</v>
      </c>
      <c r="H64" s="227">
        <v>14.790415534196711</v>
      </c>
      <c r="I64" s="228">
        <v>63.111156778145407</v>
      </c>
      <c r="J64" s="229">
        <v>-2.4394150278617133E-2</v>
      </c>
      <c r="K64" s="229">
        <v>2.6735151754449351</v>
      </c>
      <c r="L64" s="229">
        <v>-2.6491210251663162</v>
      </c>
    </row>
    <row r="65" spans="1:12">
      <c r="A65" s="2" t="s">
        <v>56</v>
      </c>
      <c r="B65" s="217">
        <v>100</v>
      </c>
      <c r="C65" s="227">
        <v>0.45216806617251959</v>
      </c>
      <c r="D65" s="227">
        <v>33.233952920670788</v>
      </c>
      <c r="E65" s="228">
        <v>66.313879013156694</v>
      </c>
      <c r="F65" s="227">
        <v>99.999999999999972</v>
      </c>
      <c r="G65" s="227">
        <v>0.41348953306651337</v>
      </c>
      <c r="H65" s="227">
        <v>32.581808745077431</v>
      </c>
      <c r="I65" s="228">
        <v>67.004701721856037</v>
      </c>
      <c r="J65" s="229">
        <v>-3.8678533106006219E-2</v>
      </c>
      <c r="K65" s="229">
        <v>-0.65214417559335658</v>
      </c>
      <c r="L65" s="229">
        <v>0.69082270869934348</v>
      </c>
    </row>
    <row r="66" spans="1:12">
      <c r="A66" s="2" t="s">
        <v>57</v>
      </c>
      <c r="B66" s="217">
        <v>100</v>
      </c>
      <c r="C66" s="227">
        <v>17.670853308227183</v>
      </c>
      <c r="D66" s="227">
        <v>34.309856864091941</v>
      </c>
      <c r="E66" s="228">
        <v>48.019289827680886</v>
      </c>
      <c r="F66" s="227">
        <v>100</v>
      </c>
      <c r="G66" s="227">
        <v>17.714229828131359</v>
      </c>
      <c r="H66" s="227">
        <v>31.239443905660043</v>
      </c>
      <c r="I66" s="228">
        <v>51.046326266208595</v>
      </c>
      <c r="J66" s="229">
        <v>4.3376519904175126E-2</v>
      </c>
      <c r="K66" s="229">
        <v>-3.0704129584318984</v>
      </c>
      <c r="L66" s="229">
        <v>3.0270364385277091</v>
      </c>
    </row>
    <row r="67" spans="1:12">
      <c r="A67" s="2" t="s">
        <v>58</v>
      </c>
      <c r="B67" s="217">
        <v>100</v>
      </c>
      <c r="C67" s="227">
        <v>5.861252353807993</v>
      </c>
      <c r="D67" s="227">
        <v>9.9426774760757262</v>
      </c>
      <c r="E67" s="228">
        <v>84.196070170116286</v>
      </c>
      <c r="F67" s="227">
        <v>100.00000000000001</v>
      </c>
      <c r="G67" s="227">
        <v>4.5047582253016705</v>
      </c>
      <c r="H67" s="227">
        <v>10.186020932242002</v>
      </c>
      <c r="I67" s="228">
        <v>85.309220842456341</v>
      </c>
      <c r="J67" s="229">
        <v>-1.3564941285063226</v>
      </c>
      <c r="K67" s="229">
        <v>0.24334345616627573</v>
      </c>
      <c r="L67" s="229">
        <v>1.1131506723400548</v>
      </c>
    </row>
    <row r="68" spans="1:12">
      <c r="A68" s="2" t="s">
        <v>59</v>
      </c>
      <c r="B68" s="217">
        <v>100.00000000000001</v>
      </c>
      <c r="C68" s="227">
        <v>21.69275473576683</v>
      </c>
      <c r="D68" s="227">
        <v>8.1808243809089252</v>
      </c>
      <c r="E68" s="228">
        <v>70.126420883324258</v>
      </c>
      <c r="F68" s="227">
        <v>100</v>
      </c>
      <c r="G68" s="227">
        <v>18.279592029272202</v>
      </c>
      <c r="H68" s="227">
        <v>9.8840208181004634</v>
      </c>
      <c r="I68" s="228">
        <v>71.836387152627339</v>
      </c>
      <c r="J68" s="229">
        <v>-3.4131627064946279</v>
      </c>
      <c r="K68" s="229">
        <v>1.7031964371915382</v>
      </c>
      <c r="L68" s="229">
        <v>1.7099662693030808</v>
      </c>
    </row>
    <row r="69" spans="1:12">
      <c r="A69" s="2" t="s">
        <v>60</v>
      </c>
      <c r="B69" s="217">
        <v>100</v>
      </c>
      <c r="C69" s="227">
        <v>21.762738963043859</v>
      </c>
      <c r="D69" s="227">
        <v>6.0009947083889053</v>
      </c>
      <c r="E69" s="228">
        <v>72.23626632856724</v>
      </c>
      <c r="F69" s="227">
        <v>100</v>
      </c>
      <c r="G69" s="227">
        <v>19.698273447599167</v>
      </c>
      <c r="H69" s="227">
        <v>7.8767605099842566</v>
      </c>
      <c r="I69" s="228">
        <v>72.424966042416571</v>
      </c>
      <c r="J69" s="229">
        <v>-2.0644655154446916</v>
      </c>
      <c r="K69" s="229">
        <v>1.8757658015953513</v>
      </c>
      <c r="L69" s="229">
        <v>0.18869971384933137</v>
      </c>
    </row>
    <row r="70" spans="1:12">
      <c r="A70" s="2" t="s">
        <v>61</v>
      </c>
      <c r="B70" s="217">
        <v>100</v>
      </c>
      <c r="C70" s="227">
        <v>7.1191145420525155</v>
      </c>
      <c r="D70" s="227">
        <v>12.095089354383475</v>
      </c>
      <c r="E70" s="228">
        <v>80.78579610356401</v>
      </c>
      <c r="F70" s="227">
        <v>100</v>
      </c>
      <c r="G70" s="227">
        <v>6.9121290754624489</v>
      </c>
      <c r="H70" s="227">
        <v>12.830763980533719</v>
      </c>
      <c r="I70" s="228">
        <v>80.257106944003837</v>
      </c>
      <c r="J70" s="229">
        <v>-0.20698546659006656</v>
      </c>
      <c r="K70" s="229">
        <v>0.73567462615024404</v>
      </c>
      <c r="L70" s="229">
        <v>-0.52868915956017304</v>
      </c>
    </row>
    <row r="71" spans="1:12">
      <c r="A71" s="2" t="s">
        <v>62</v>
      </c>
      <c r="B71" s="217">
        <v>100</v>
      </c>
      <c r="C71" s="227">
        <v>24.673622256399231</v>
      </c>
      <c r="D71" s="227">
        <v>8.9362497987032601</v>
      </c>
      <c r="E71" s="228">
        <v>66.3901279448975</v>
      </c>
      <c r="F71" s="227">
        <v>100.00000000000001</v>
      </c>
      <c r="G71" s="227">
        <v>20.49428501288439</v>
      </c>
      <c r="H71" s="227">
        <v>11.540138352514161</v>
      </c>
      <c r="I71" s="228">
        <v>67.965576634601462</v>
      </c>
      <c r="J71" s="229">
        <v>-4.1793372435148406</v>
      </c>
      <c r="K71" s="229">
        <v>2.6038885538109007</v>
      </c>
      <c r="L71" s="229">
        <v>1.5754486897039612</v>
      </c>
    </row>
    <row r="72" spans="1:12">
      <c r="A72" s="2" t="s">
        <v>63</v>
      </c>
      <c r="B72" s="217">
        <v>100</v>
      </c>
      <c r="C72" s="227">
        <v>16.418543797685707</v>
      </c>
      <c r="D72" s="227">
        <v>8.5060685753927689</v>
      </c>
      <c r="E72" s="228">
        <v>75.075387626921525</v>
      </c>
      <c r="F72" s="227">
        <v>100</v>
      </c>
      <c r="G72" s="227">
        <v>16.927182463244428</v>
      </c>
      <c r="H72" s="227">
        <v>9.1542895466445842</v>
      </c>
      <c r="I72" s="228">
        <v>73.918527990110988</v>
      </c>
      <c r="J72" s="229">
        <v>0.5086386655587205</v>
      </c>
      <c r="K72" s="229">
        <v>0.64822097125181521</v>
      </c>
      <c r="L72" s="229">
        <v>-1.1568596368105375</v>
      </c>
    </row>
    <row r="73" spans="1:12">
      <c r="A73" s="2" t="s">
        <v>64</v>
      </c>
      <c r="B73" s="217">
        <v>100</v>
      </c>
      <c r="C73" s="227">
        <v>27.937591258852496</v>
      </c>
      <c r="D73" s="227">
        <v>5.7962990087374662</v>
      </c>
      <c r="E73" s="228">
        <v>66.266109732410044</v>
      </c>
      <c r="F73" s="227">
        <v>100.00000000000001</v>
      </c>
      <c r="G73" s="227">
        <v>23.538161239963156</v>
      </c>
      <c r="H73" s="227">
        <v>8.918787459611579</v>
      </c>
      <c r="I73" s="228">
        <v>67.543051300425276</v>
      </c>
      <c r="J73" s="229">
        <v>-4.3994300188893405</v>
      </c>
      <c r="K73" s="229">
        <v>3.1224884508741129</v>
      </c>
      <c r="L73" s="229">
        <v>1.2769415680152321</v>
      </c>
    </row>
    <row r="74" spans="1:12">
      <c r="A74" s="2" t="s">
        <v>65</v>
      </c>
      <c r="B74" s="217">
        <v>100</v>
      </c>
      <c r="C74" s="227">
        <v>43.364229191277708</v>
      </c>
      <c r="D74" s="227">
        <v>4.2605808486098695</v>
      </c>
      <c r="E74" s="228">
        <v>52.375189960112422</v>
      </c>
      <c r="F74" s="227">
        <v>100</v>
      </c>
      <c r="G74" s="227">
        <v>36.560473425145183</v>
      </c>
      <c r="H74" s="227">
        <v>5.9025985854513667</v>
      </c>
      <c r="I74" s="228">
        <v>57.536927989403452</v>
      </c>
      <c r="J74" s="229">
        <v>-6.8037557661325252</v>
      </c>
      <c r="K74" s="229">
        <v>1.6420177368414972</v>
      </c>
      <c r="L74" s="229">
        <v>5.1617380292910298</v>
      </c>
    </row>
    <row r="75" spans="1:12">
      <c r="A75" s="2" t="s">
        <v>66</v>
      </c>
      <c r="B75" s="217">
        <v>100</v>
      </c>
      <c r="C75" s="227">
        <v>19.575342340139855</v>
      </c>
      <c r="D75" s="227">
        <v>6.4063368329294743</v>
      </c>
      <c r="E75" s="228">
        <v>74.018320826930676</v>
      </c>
      <c r="F75" s="227">
        <v>100</v>
      </c>
      <c r="G75" s="227">
        <v>11.939568127362762</v>
      </c>
      <c r="H75" s="227">
        <v>11.671229972408771</v>
      </c>
      <c r="I75" s="228">
        <v>76.389201900228471</v>
      </c>
      <c r="J75" s="229">
        <v>-7.6357742127770933</v>
      </c>
      <c r="K75" s="229">
        <v>5.2648931394792964</v>
      </c>
      <c r="L75" s="229">
        <v>2.3708810732977952</v>
      </c>
    </row>
    <row r="76" spans="1:12">
      <c r="A76" s="2" t="s">
        <v>67</v>
      </c>
      <c r="B76" s="217">
        <v>100</v>
      </c>
      <c r="C76" s="227">
        <v>32.766626071889235</v>
      </c>
      <c r="D76" s="227">
        <v>6.370549046872112</v>
      </c>
      <c r="E76" s="228">
        <v>60.862824881238652</v>
      </c>
      <c r="F76" s="227">
        <v>100</v>
      </c>
      <c r="G76" s="227">
        <v>29.758146765637182</v>
      </c>
      <c r="H76" s="227">
        <v>8.0907587953597044</v>
      </c>
      <c r="I76" s="228">
        <v>62.15109443900311</v>
      </c>
      <c r="J76" s="229">
        <v>-3.0084793062520525</v>
      </c>
      <c r="K76" s="229">
        <v>1.7202097484875924</v>
      </c>
      <c r="L76" s="229">
        <v>1.2882695577644583</v>
      </c>
    </row>
    <row r="77" spans="1:12">
      <c r="A77" s="2" t="s">
        <v>68</v>
      </c>
      <c r="B77" s="217">
        <v>100</v>
      </c>
      <c r="C77" s="227">
        <v>15.876517395668438</v>
      </c>
      <c r="D77" s="227">
        <v>9.41861819021209</v>
      </c>
      <c r="E77" s="228">
        <v>74.70486441411947</v>
      </c>
      <c r="F77" s="227">
        <v>100</v>
      </c>
      <c r="G77" s="227">
        <v>15.385390088062568</v>
      </c>
      <c r="H77" s="227">
        <v>9.7357554983497128</v>
      </c>
      <c r="I77" s="228">
        <v>74.878854413587717</v>
      </c>
      <c r="J77" s="229">
        <v>-0.4911273076058702</v>
      </c>
      <c r="K77" s="229">
        <v>0.31713730813762275</v>
      </c>
      <c r="L77" s="229">
        <v>0.17398999946824745</v>
      </c>
    </row>
    <row r="78" spans="1:12">
      <c r="A78" s="2" t="s">
        <v>69</v>
      </c>
      <c r="B78" s="217">
        <v>100</v>
      </c>
      <c r="C78" s="227">
        <v>12.630362775652731</v>
      </c>
      <c r="D78" s="227">
        <v>13.631807148876437</v>
      </c>
      <c r="E78" s="228">
        <v>73.737830075470839</v>
      </c>
      <c r="F78" s="227">
        <v>100</v>
      </c>
      <c r="G78" s="227">
        <v>15.101155228244201</v>
      </c>
      <c r="H78" s="227">
        <v>13.63314338712728</v>
      </c>
      <c r="I78" s="228">
        <v>71.265701384628528</v>
      </c>
      <c r="J78" s="229">
        <v>2.4707924525914695</v>
      </c>
      <c r="K78" s="229">
        <v>1.3362382508432802E-3</v>
      </c>
      <c r="L78" s="229">
        <v>-2.472128690842311</v>
      </c>
    </row>
    <row r="79" spans="1:12">
      <c r="A79" s="2" t="s">
        <v>70</v>
      </c>
      <c r="B79" s="217">
        <v>100</v>
      </c>
      <c r="C79" s="227">
        <v>31.063296406373325</v>
      </c>
      <c r="D79" s="227">
        <v>6.4255408603230046</v>
      </c>
      <c r="E79" s="228">
        <v>62.511162733303671</v>
      </c>
      <c r="F79" s="227">
        <v>100</v>
      </c>
      <c r="G79" s="227">
        <v>27.884460942948397</v>
      </c>
      <c r="H79" s="227">
        <v>7.875109730779756</v>
      </c>
      <c r="I79" s="228">
        <v>64.240429326271837</v>
      </c>
      <c r="J79" s="229">
        <v>-3.1788354634249281</v>
      </c>
      <c r="K79" s="229">
        <v>1.4495688704567513</v>
      </c>
      <c r="L79" s="229">
        <v>1.7292665929681661</v>
      </c>
    </row>
    <row r="80" spans="1:12">
      <c r="A80" s="2" t="s">
        <v>71</v>
      </c>
      <c r="B80" s="217">
        <v>100</v>
      </c>
      <c r="C80" s="227">
        <v>8.5412590116215554</v>
      </c>
      <c r="D80" s="227">
        <v>24.554393735074022</v>
      </c>
      <c r="E80" s="228">
        <v>66.904347253304422</v>
      </c>
      <c r="F80" s="227">
        <v>100</v>
      </c>
      <c r="G80" s="227">
        <v>7.2534326845600923</v>
      </c>
      <c r="H80" s="227">
        <v>25.622287536684595</v>
      </c>
      <c r="I80" s="228">
        <v>67.124279778755309</v>
      </c>
      <c r="J80" s="229">
        <v>-1.2878263270614632</v>
      </c>
      <c r="K80" s="229">
        <v>1.0678938016105732</v>
      </c>
      <c r="L80" s="229">
        <v>0.21993252545088637</v>
      </c>
    </row>
    <row r="81" spans="1:12">
      <c r="A81" s="2" t="s">
        <v>72</v>
      </c>
      <c r="B81" s="217">
        <v>99.999999999999986</v>
      </c>
      <c r="C81" s="227">
        <v>8.4993729031524765</v>
      </c>
      <c r="D81" s="227">
        <v>11.024651913027359</v>
      </c>
      <c r="E81" s="228">
        <v>80.475975183820154</v>
      </c>
      <c r="F81" s="227">
        <v>100</v>
      </c>
      <c r="G81" s="227">
        <v>5.454997139314016</v>
      </c>
      <c r="H81" s="227">
        <v>11.038594565445154</v>
      </c>
      <c r="I81" s="228">
        <v>83.506408295240831</v>
      </c>
      <c r="J81" s="229">
        <v>-3.0443757638384605</v>
      </c>
      <c r="K81" s="229">
        <v>1.3942652417794577E-2</v>
      </c>
      <c r="L81" s="229">
        <v>3.0304331114206775</v>
      </c>
    </row>
    <row r="82" spans="1:12">
      <c r="A82" s="2" t="s">
        <v>73</v>
      </c>
      <c r="B82" s="217">
        <v>100</v>
      </c>
      <c r="C82" s="227">
        <v>20.781543348982474</v>
      </c>
      <c r="D82" s="227">
        <v>9.42960915549261</v>
      </c>
      <c r="E82" s="228">
        <v>69.788847495524919</v>
      </c>
      <c r="F82" s="227">
        <v>100</v>
      </c>
      <c r="G82" s="227">
        <v>19.573748049325165</v>
      </c>
      <c r="H82" s="227">
        <v>8.0638934506641444</v>
      </c>
      <c r="I82" s="228">
        <v>72.362358500010686</v>
      </c>
      <c r="J82" s="229">
        <v>-1.2077952996573096</v>
      </c>
      <c r="K82" s="229">
        <v>-1.3657157048284656</v>
      </c>
      <c r="L82" s="229">
        <v>2.5735110044857663</v>
      </c>
    </row>
    <row r="83" spans="1:12">
      <c r="A83" s="2" t="s">
        <v>74</v>
      </c>
      <c r="B83" s="217">
        <v>100</v>
      </c>
      <c r="C83" s="227">
        <v>26.588857093389283</v>
      </c>
      <c r="D83" s="227">
        <v>5.117110630642804</v>
      </c>
      <c r="E83" s="228">
        <v>68.294032275967908</v>
      </c>
      <c r="F83" s="227">
        <v>100</v>
      </c>
      <c r="G83" s="227">
        <v>22.577938469946275</v>
      </c>
      <c r="H83" s="227">
        <v>7.1503948596526214</v>
      </c>
      <c r="I83" s="228">
        <v>70.271666670401103</v>
      </c>
      <c r="J83" s="229">
        <v>-4.0109186234430076</v>
      </c>
      <c r="K83" s="229">
        <v>2.0332842290098174</v>
      </c>
      <c r="L83" s="229">
        <v>1.9776343944331956</v>
      </c>
    </row>
    <row r="84" spans="1:12">
      <c r="A84" s="2" t="s">
        <v>75</v>
      </c>
      <c r="B84" s="217">
        <v>100</v>
      </c>
      <c r="C84" s="227">
        <v>21.222242113321631</v>
      </c>
      <c r="D84" s="227">
        <v>9.2896705520793468</v>
      </c>
      <c r="E84" s="228">
        <v>69.48808733459903</v>
      </c>
      <c r="F84" s="227">
        <v>100</v>
      </c>
      <c r="G84" s="227">
        <v>19.268596954928789</v>
      </c>
      <c r="H84" s="227">
        <v>10.070613771181767</v>
      </c>
      <c r="I84" s="228">
        <v>70.660789273889449</v>
      </c>
      <c r="J84" s="229">
        <v>-1.9536451583928418</v>
      </c>
      <c r="K84" s="229">
        <v>0.78094321910242037</v>
      </c>
      <c r="L84" s="229">
        <v>1.1727019392904197</v>
      </c>
    </row>
    <row r="85" spans="1:12">
      <c r="A85" s="2" t="s">
        <v>76</v>
      </c>
      <c r="B85" s="217">
        <v>100.00000000000001</v>
      </c>
      <c r="C85" s="227">
        <v>13.250883176605532</v>
      </c>
      <c r="D85" s="227">
        <v>6.5031465290159494</v>
      </c>
      <c r="E85" s="228">
        <v>80.245970294378537</v>
      </c>
      <c r="F85" s="227">
        <v>100</v>
      </c>
      <c r="G85" s="227">
        <v>12.205906478270585</v>
      </c>
      <c r="H85" s="227">
        <v>9.6069861015426312</v>
      </c>
      <c r="I85" s="228">
        <v>78.187107420186777</v>
      </c>
      <c r="J85" s="229">
        <v>-1.0449766983349473</v>
      </c>
      <c r="K85" s="229">
        <v>3.1038395725266819</v>
      </c>
      <c r="L85" s="229">
        <v>-2.0588628741917603</v>
      </c>
    </row>
    <row r="86" spans="1:12">
      <c r="A86" s="2" t="s">
        <v>77</v>
      </c>
      <c r="B86" s="217">
        <v>99.999999999999986</v>
      </c>
      <c r="C86" s="227">
        <v>8.0969561015667644</v>
      </c>
      <c r="D86" s="227">
        <v>16.714127914836936</v>
      </c>
      <c r="E86" s="228">
        <v>75.188915983596289</v>
      </c>
      <c r="F86" s="227">
        <v>100</v>
      </c>
      <c r="G86" s="227">
        <v>8.6892374336373557</v>
      </c>
      <c r="H86" s="227">
        <v>16.874545567409776</v>
      </c>
      <c r="I86" s="228">
        <v>74.436216998952872</v>
      </c>
      <c r="J86" s="229">
        <v>0.5922813320705913</v>
      </c>
      <c r="K86" s="229">
        <v>0.16041765257283913</v>
      </c>
      <c r="L86" s="229">
        <v>-0.75269898464341622</v>
      </c>
    </row>
    <row r="87" spans="1:12">
      <c r="A87" s="2" t="s">
        <v>78</v>
      </c>
      <c r="B87" s="217">
        <v>100</v>
      </c>
      <c r="C87" s="227">
        <v>13.035948865138023</v>
      </c>
      <c r="D87" s="227">
        <v>11.624431694893815</v>
      </c>
      <c r="E87" s="228">
        <v>75.33961943996816</v>
      </c>
      <c r="F87" s="227">
        <v>100</v>
      </c>
      <c r="G87" s="227">
        <v>12.873013053168458</v>
      </c>
      <c r="H87" s="227">
        <v>11.418271882782175</v>
      </c>
      <c r="I87" s="228">
        <v>75.708715064049372</v>
      </c>
      <c r="J87" s="229">
        <v>-0.16293581196956453</v>
      </c>
      <c r="K87" s="229">
        <v>-0.2061598121116397</v>
      </c>
      <c r="L87" s="229">
        <v>0.36909562408121133</v>
      </c>
    </row>
    <row r="88" spans="1:12">
      <c r="A88" s="2" t="s">
        <v>79</v>
      </c>
      <c r="B88" s="217">
        <v>100</v>
      </c>
      <c r="C88" s="227">
        <v>9.8993132849059418</v>
      </c>
      <c r="D88" s="227">
        <v>9.1614438037434986</v>
      </c>
      <c r="E88" s="228">
        <v>80.939242911350561</v>
      </c>
      <c r="F88" s="227">
        <v>100</v>
      </c>
      <c r="G88" s="227">
        <v>11.79490306288846</v>
      </c>
      <c r="H88" s="227">
        <v>10.721646156739281</v>
      </c>
      <c r="I88" s="228">
        <v>77.483450780372252</v>
      </c>
      <c r="J88" s="229">
        <v>1.8955897779825186</v>
      </c>
      <c r="K88" s="229">
        <v>1.5602023529957822</v>
      </c>
      <c r="L88" s="229">
        <v>-3.4557921309783097</v>
      </c>
    </row>
    <row r="89" spans="1:12">
      <c r="A89" s="2" t="s">
        <v>80</v>
      </c>
      <c r="B89" s="217">
        <v>100</v>
      </c>
      <c r="C89" s="227">
        <v>19.441741070130199</v>
      </c>
      <c r="D89" s="227">
        <v>7.0172456209042835</v>
      </c>
      <c r="E89" s="228">
        <v>73.541013308965518</v>
      </c>
      <c r="F89" s="227">
        <v>100</v>
      </c>
      <c r="G89" s="227">
        <v>17.929872050376851</v>
      </c>
      <c r="H89" s="227">
        <v>8.0811049197262363</v>
      </c>
      <c r="I89" s="228">
        <v>73.989023029896913</v>
      </c>
      <c r="J89" s="229">
        <v>-1.5118690197533482</v>
      </c>
      <c r="K89" s="229">
        <v>1.0638592988219528</v>
      </c>
      <c r="L89" s="229">
        <v>0.44800972093139535</v>
      </c>
    </row>
    <row r="90" spans="1:12">
      <c r="A90" s="2"/>
      <c r="B90" s="217"/>
      <c r="C90" s="230"/>
      <c r="D90" s="227"/>
      <c r="E90" s="228"/>
      <c r="F90" s="227"/>
      <c r="G90" s="230"/>
      <c r="H90" s="227"/>
      <c r="I90" s="228"/>
      <c r="J90" s="229"/>
      <c r="K90" s="229"/>
      <c r="L90" s="229"/>
    </row>
    <row r="91" spans="1:12" s="215" customFormat="1" ht="25.5">
      <c r="A91" s="12" t="s">
        <v>237</v>
      </c>
      <c r="B91" s="216">
        <v>100</v>
      </c>
      <c r="C91" s="221">
        <v>11.319588725013908</v>
      </c>
      <c r="D91" s="221">
        <v>10.232368620190236</v>
      </c>
      <c r="E91" s="222">
        <v>78.448042654795856</v>
      </c>
      <c r="F91" s="221">
        <v>99.999999999999986</v>
      </c>
      <c r="G91" s="221">
        <v>8.0204622741948253</v>
      </c>
      <c r="H91" s="221">
        <v>11.433868073593421</v>
      </c>
      <c r="I91" s="222">
        <v>80.545669652211743</v>
      </c>
      <c r="J91" s="223">
        <v>-3.2991264508190827</v>
      </c>
      <c r="K91" s="223">
        <v>1.2014994534031853</v>
      </c>
      <c r="L91" s="223">
        <v>2.0976269974158868</v>
      </c>
    </row>
    <row r="92" spans="1:12">
      <c r="A92" s="15" t="s">
        <v>82</v>
      </c>
      <c r="B92" s="217">
        <v>100.00000000000001</v>
      </c>
      <c r="C92" s="227">
        <v>22.667098006964519</v>
      </c>
      <c r="D92" s="227">
        <v>5.913974303598609</v>
      </c>
      <c r="E92" s="228">
        <v>71.418927689436885</v>
      </c>
      <c r="F92" s="227">
        <v>100</v>
      </c>
      <c r="G92" s="227">
        <v>8.3308126312173432</v>
      </c>
      <c r="H92" s="227">
        <v>8.9674588654233389</v>
      </c>
      <c r="I92" s="228">
        <v>82.70172850335932</v>
      </c>
      <c r="J92" s="229">
        <v>-14.336285375747176</v>
      </c>
      <c r="K92" s="229">
        <v>3.0534845618247299</v>
      </c>
      <c r="L92" s="229">
        <v>11.282800813922435</v>
      </c>
    </row>
    <row r="93" spans="1:12">
      <c r="A93" s="2" t="s">
        <v>83</v>
      </c>
      <c r="B93" s="217">
        <v>99.999999999999986</v>
      </c>
      <c r="C93" s="227">
        <v>13.504468523373802</v>
      </c>
      <c r="D93" s="227">
        <v>9.2205252388644112</v>
      </c>
      <c r="E93" s="228">
        <v>77.275006237761772</v>
      </c>
      <c r="F93" s="227">
        <v>100</v>
      </c>
      <c r="G93" s="227">
        <v>9.0513698031700383</v>
      </c>
      <c r="H93" s="227">
        <v>11.133833905149807</v>
      </c>
      <c r="I93" s="228">
        <v>79.814796291680153</v>
      </c>
      <c r="J93" s="229">
        <v>-4.453098720203764</v>
      </c>
      <c r="K93" s="229">
        <v>1.9133086662853955</v>
      </c>
      <c r="L93" s="229">
        <v>2.5397900539183809</v>
      </c>
    </row>
    <row r="94" spans="1:12">
      <c r="A94" s="2" t="s">
        <v>84</v>
      </c>
      <c r="B94" s="217">
        <v>100</v>
      </c>
      <c r="C94" s="227">
        <v>9.872781972700464</v>
      </c>
      <c r="D94" s="227">
        <v>11.112587157095257</v>
      </c>
      <c r="E94" s="228">
        <v>79.014630870204272</v>
      </c>
      <c r="F94" s="227">
        <v>100.00000000000001</v>
      </c>
      <c r="G94" s="227">
        <v>11.161381640718668</v>
      </c>
      <c r="H94" s="227">
        <v>11.445504095589117</v>
      </c>
      <c r="I94" s="228">
        <v>77.393114263692226</v>
      </c>
      <c r="J94" s="229">
        <v>1.2885996680182039</v>
      </c>
      <c r="K94" s="229">
        <v>0.3329169384938595</v>
      </c>
      <c r="L94" s="229">
        <v>-1.6215166065120457</v>
      </c>
    </row>
    <row r="95" spans="1:12">
      <c r="A95" s="2" t="s">
        <v>85</v>
      </c>
      <c r="B95" s="217">
        <v>100</v>
      </c>
      <c r="C95" s="227">
        <v>11.403409310762257</v>
      </c>
      <c r="D95" s="227">
        <v>10.673177963147443</v>
      </c>
      <c r="E95" s="228">
        <v>77.923412726090291</v>
      </c>
      <c r="F95" s="227">
        <v>100</v>
      </c>
      <c r="G95" s="227">
        <v>7.7192309842131115</v>
      </c>
      <c r="H95" s="227">
        <v>11.382406000991113</v>
      </c>
      <c r="I95" s="228">
        <v>80.898363014795777</v>
      </c>
      <c r="J95" s="229">
        <v>-3.6841783265491452</v>
      </c>
      <c r="K95" s="229">
        <v>0.70922803784366906</v>
      </c>
      <c r="L95" s="229">
        <v>2.9749502887054859</v>
      </c>
    </row>
    <row r="96" spans="1:12">
      <c r="A96" s="2" t="s">
        <v>86</v>
      </c>
      <c r="B96" s="217">
        <v>100</v>
      </c>
      <c r="C96" s="227">
        <v>18.129726866282393</v>
      </c>
      <c r="D96" s="227">
        <v>6.843528903525856</v>
      </c>
      <c r="E96" s="228">
        <v>75.026744230191753</v>
      </c>
      <c r="F96" s="227">
        <v>100.00000000000001</v>
      </c>
      <c r="G96" s="227">
        <v>8.9961084639223579</v>
      </c>
      <c r="H96" s="227">
        <v>9.1856100842716533</v>
      </c>
      <c r="I96" s="228">
        <v>81.818281451806001</v>
      </c>
      <c r="J96" s="229">
        <v>-9.1336184023600353</v>
      </c>
      <c r="K96" s="229">
        <v>2.3420811807457973</v>
      </c>
      <c r="L96" s="229">
        <v>6.7915372216142487</v>
      </c>
    </row>
    <row r="97" spans="1:12">
      <c r="A97" s="2" t="s">
        <v>87</v>
      </c>
      <c r="B97" s="217">
        <v>100</v>
      </c>
      <c r="C97" s="227">
        <v>10.71104797860518</v>
      </c>
      <c r="D97" s="227">
        <v>12.411795320140778</v>
      </c>
      <c r="E97" s="228">
        <v>76.877156701254052</v>
      </c>
      <c r="F97" s="227">
        <v>100</v>
      </c>
      <c r="G97" s="227">
        <v>7.9240398700288441</v>
      </c>
      <c r="H97" s="227">
        <v>13.149339630111109</v>
      </c>
      <c r="I97" s="228">
        <v>78.92662049986005</v>
      </c>
      <c r="J97" s="229">
        <v>-2.7870081085763356</v>
      </c>
      <c r="K97" s="229">
        <v>0.73754430997033182</v>
      </c>
      <c r="L97" s="229">
        <v>2.0494637986059985</v>
      </c>
    </row>
    <row r="98" spans="1:12">
      <c r="A98" s="2" t="s">
        <v>88</v>
      </c>
      <c r="B98" s="217">
        <v>100</v>
      </c>
      <c r="C98" s="227">
        <v>6.3191829355058751</v>
      </c>
      <c r="D98" s="227">
        <v>10.971959801901516</v>
      </c>
      <c r="E98" s="228">
        <v>82.708857262592602</v>
      </c>
      <c r="F98" s="227">
        <v>100</v>
      </c>
      <c r="G98" s="227">
        <v>3.2938267860782653</v>
      </c>
      <c r="H98" s="227">
        <v>11.477843538876146</v>
      </c>
      <c r="I98" s="228">
        <v>85.228329675045586</v>
      </c>
      <c r="J98" s="229">
        <v>-3.0253561494276098</v>
      </c>
      <c r="K98" s="229">
        <v>0.50588373697462963</v>
      </c>
      <c r="L98" s="229">
        <v>2.5194724124529841</v>
      </c>
    </row>
    <row r="99" spans="1:12">
      <c r="A99" s="2" t="s">
        <v>89</v>
      </c>
      <c r="B99" s="217">
        <v>100</v>
      </c>
      <c r="C99" s="227">
        <v>13.850560606803217</v>
      </c>
      <c r="D99" s="227">
        <v>11.777957947245712</v>
      </c>
      <c r="E99" s="228">
        <v>74.371481445951076</v>
      </c>
      <c r="F99" s="227">
        <v>99.999999999999972</v>
      </c>
      <c r="G99" s="227">
        <v>13.840954943456021</v>
      </c>
      <c r="H99" s="227">
        <v>10.851651450518148</v>
      </c>
      <c r="I99" s="228">
        <v>75.307393606025812</v>
      </c>
      <c r="J99" s="229">
        <v>-9.6056633471963693E-3</v>
      </c>
      <c r="K99" s="229">
        <v>-0.92630649672756427</v>
      </c>
      <c r="L99" s="229">
        <v>0.93591216007473577</v>
      </c>
    </row>
    <row r="100" spans="1:12">
      <c r="A100" s="2" t="s">
        <v>90</v>
      </c>
      <c r="B100" s="217">
        <v>100</v>
      </c>
      <c r="C100" s="227">
        <v>9.9424925543557752</v>
      </c>
      <c r="D100" s="227">
        <v>11.130548053684116</v>
      </c>
      <c r="E100" s="228">
        <v>78.926959391960111</v>
      </c>
      <c r="F100" s="227">
        <v>100</v>
      </c>
      <c r="G100" s="227">
        <v>11.389053152238816</v>
      </c>
      <c r="H100" s="227">
        <v>11.908912385630215</v>
      </c>
      <c r="I100" s="228">
        <v>76.702034462130968</v>
      </c>
      <c r="J100" s="229">
        <v>1.4465605978830407</v>
      </c>
      <c r="K100" s="229">
        <v>0.77836433194609889</v>
      </c>
      <c r="L100" s="229">
        <v>-2.2249249298291431</v>
      </c>
    </row>
    <row r="101" spans="1:12">
      <c r="A101" s="2" t="s">
        <v>91</v>
      </c>
      <c r="B101" s="217">
        <v>99.999999999999986</v>
      </c>
      <c r="C101" s="227">
        <v>8.634038289041488</v>
      </c>
      <c r="D101" s="227">
        <v>12.292751437987631</v>
      </c>
      <c r="E101" s="228">
        <v>79.073210272970869</v>
      </c>
      <c r="F101" s="227">
        <v>100</v>
      </c>
      <c r="G101" s="227">
        <v>5.5306517132454021</v>
      </c>
      <c r="H101" s="227">
        <v>13.120485109746852</v>
      </c>
      <c r="I101" s="228">
        <v>81.348863177007743</v>
      </c>
      <c r="J101" s="229">
        <v>-3.1033865757960859</v>
      </c>
      <c r="K101" s="229">
        <v>0.82773367175922097</v>
      </c>
      <c r="L101" s="229">
        <v>2.2756529040368747</v>
      </c>
    </row>
    <row r="102" spans="1:12">
      <c r="A102" s="2" t="s">
        <v>92</v>
      </c>
      <c r="B102" s="217">
        <v>100.00000000000001</v>
      </c>
      <c r="C102" s="227">
        <v>7.428536329303431</v>
      </c>
      <c r="D102" s="227">
        <v>8.1532786062158866</v>
      </c>
      <c r="E102" s="228">
        <v>84.418185064480696</v>
      </c>
      <c r="F102" s="227">
        <v>100.00000000000001</v>
      </c>
      <c r="G102" s="227">
        <v>8.0532502535819184</v>
      </c>
      <c r="H102" s="227">
        <v>10.982650396882015</v>
      </c>
      <c r="I102" s="228">
        <v>80.964099349536085</v>
      </c>
      <c r="J102" s="229">
        <v>0.62471392427848738</v>
      </c>
      <c r="K102" s="229">
        <v>2.8293717906661282</v>
      </c>
      <c r="L102" s="229">
        <v>-3.4540857149446111</v>
      </c>
    </row>
    <row r="103" spans="1:12">
      <c r="A103" s="2" t="s">
        <v>93</v>
      </c>
      <c r="B103" s="217">
        <v>100</v>
      </c>
      <c r="C103" s="227">
        <v>17.081160285669551</v>
      </c>
      <c r="D103" s="227">
        <v>6.0190020237622992</v>
      </c>
      <c r="E103" s="228">
        <v>76.899837690568148</v>
      </c>
      <c r="F103" s="227">
        <v>100</v>
      </c>
      <c r="G103" s="227">
        <v>9.9124646923175401</v>
      </c>
      <c r="H103" s="227">
        <v>8.4226557965605853</v>
      </c>
      <c r="I103" s="228">
        <v>81.664879511121867</v>
      </c>
      <c r="J103" s="229">
        <v>-7.1686955933520107</v>
      </c>
      <c r="K103" s="229">
        <v>2.4036537727982861</v>
      </c>
      <c r="L103" s="229">
        <v>4.7650418205537193</v>
      </c>
    </row>
    <row r="104" spans="1:12">
      <c r="A104" s="2"/>
      <c r="B104" s="217"/>
      <c r="C104" s="230"/>
      <c r="D104" s="227"/>
      <c r="E104" s="228"/>
      <c r="F104" s="227"/>
      <c r="G104" s="230"/>
      <c r="H104" s="227"/>
      <c r="I104" s="228"/>
      <c r="J104" s="229"/>
      <c r="K104" s="229"/>
      <c r="L104" s="229"/>
    </row>
    <row r="105" spans="1:12" s="215" customFormat="1" ht="25.5">
      <c r="A105" s="12" t="s">
        <v>238</v>
      </c>
      <c r="B105" s="216">
        <v>100</v>
      </c>
      <c r="C105" s="221">
        <v>15.824469054626839</v>
      </c>
      <c r="D105" s="221">
        <v>9.1900736132582601</v>
      </c>
      <c r="E105" s="222">
        <v>74.985457332114905</v>
      </c>
      <c r="F105" s="221">
        <v>99.999999999999986</v>
      </c>
      <c r="G105" s="221">
        <v>13.660991223308086</v>
      </c>
      <c r="H105" s="221">
        <v>9.9570193511753367</v>
      </c>
      <c r="I105" s="222">
        <v>76.381989425516565</v>
      </c>
      <c r="J105" s="223">
        <v>-2.1634778313187528</v>
      </c>
      <c r="K105" s="223">
        <v>0.76694573791707654</v>
      </c>
      <c r="L105" s="223">
        <v>1.3965320934016603</v>
      </c>
    </row>
    <row r="106" spans="1:12">
      <c r="A106" s="2" t="s">
        <v>95</v>
      </c>
      <c r="B106" s="217">
        <v>100</v>
      </c>
      <c r="C106" s="227">
        <v>15.249132095708493</v>
      </c>
      <c r="D106" s="227">
        <v>6.8466738214292597</v>
      </c>
      <c r="E106" s="228">
        <v>77.904194082862247</v>
      </c>
      <c r="F106" s="227">
        <v>99.999999999999986</v>
      </c>
      <c r="G106" s="227">
        <v>14.864204770691467</v>
      </c>
      <c r="H106" s="227">
        <v>8.705157378417729</v>
      </c>
      <c r="I106" s="228">
        <v>76.43063785089079</v>
      </c>
      <c r="J106" s="229">
        <v>-0.38492732501702598</v>
      </c>
      <c r="K106" s="229">
        <v>1.8584835569884692</v>
      </c>
      <c r="L106" s="229">
        <v>-1.4735562319714575</v>
      </c>
    </row>
    <row r="107" spans="1:12">
      <c r="A107" s="2" t="s">
        <v>96</v>
      </c>
      <c r="B107" s="217">
        <v>100</v>
      </c>
      <c r="C107" s="227">
        <v>21.16766347479329</v>
      </c>
      <c r="D107" s="227">
        <v>9.4095771878618351</v>
      </c>
      <c r="E107" s="228">
        <v>69.422759337344871</v>
      </c>
      <c r="F107" s="227">
        <v>100</v>
      </c>
      <c r="G107" s="227">
        <v>19.476069468544534</v>
      </c>
      <c r="H107" s="227">
        <v>9.9172200231902696</v>
      </c>
      <c r="I107" s="228">
        <v>70.606710508265195</v>
      </c>
      <c r="J107" s="229">
        <v>-1.6915940062487564</v>
      </c>
      <c r="K107" s="229">
        <v>0.50764283532843457</v>
      </c>
      <c r="L107" s="229">
        <v>1.1839511709203236</v>
      </c>
    </row>
    <row r="108" spans="1:12">
      <c r="A108" s="2" t="s">
        <v>97</v>
      </c>
      <c r="B108" s="217">
        <v>100</v>
      </c>
      <c r="C108" s="227">
        <v>20.420719213234641</v>
      </c>
      <c r="D108" s="227">
        <v>8.3955316921730176</v>
      </c>
      <c r="E108" s="228">
        <v>71.183749094592343</v>
      </c>
      <c r="F108" s="227">
        <v>100</v>
      </c>
      <c r="G108" s="227">
        <v>19.913926883028878</v>
      </c>
      <c r="H108" s="227">
        <v>9.0020993662000937</v>
      </c>
      <c r="I108" s="228">
        <v>71.083973750771023</v>
      </c>
      <c r="J108" s="229">
        <v>-0.5067923302057622</v>
      </c>
      <c r="K108" s="229">
        <v>0.60656767402707601</v>
      </c>
      <c r="L108" s="229">
        <v>-9.9775343821320917E-2</v>
      </c>
    </row>
    <row r="109" spans="1:12">
      <c r="A109" s="2" t="s">
        <v>98</v>
      </c>
      <c r="B109" s="217">
        <v>100</v>
      </c>
      <c r="C109" s="227">
        <v>36.831118583582594</v>
      </c>
      <c r="D109" s="227">
        <v>7.9879278446148128</v>
      </c>
      <c r="E109" s="228">
        <v>55.180953571802583</v>
      </c>
      <c r="F109" s="227">
        <v>100</v>
      </c>
      <c r="G109" s="227">
        <v>32.02169885651108</v>
      </c>
      <c r="H109" s="227">
        <v>8.9124591614770949</v>
      </c>
      <c r="I109" s="228">
        <v>59.065841982011825</v>
      </c>
      <c r="J109" s="229">
        <v>-4.8094197270715142</v>
      </c>
      <c r="K109" s="229">
        <v>0.92453131686228218</v>
      </c>
      <c r="L109" s="229">
        <v>3.8848884102092427</v>
      </c>
    </row>
    <row r="110" spans="1:12">
      <c r="A110" s="2" t="s">
        <v>99</v>
      </c>
      <c r="B110" s="217">
        <v>99.999999999999986</v>
      </c>
      <c r="C110" s="227">
        <v>19.559697030745333</v>
      </c>
      <c r="D110" s="227">
        <v>8.8791465168376593</v>
      </c>
      <c r="E110" s="228">
        <v>71.561156452416995</v>
      </c>
      <c r="F110" s="227">
        <v>100</v>
      </c>
      <c r="G110" s="227">
        <v>18.234491718090286</v>
      </c>
      <c r="H110" s="227">
        <v>10.044245967305402</v>
      </c>
      <c r="I110" s="228">
        <v>71.721262314604303</v>
      </c>
      <c r="J110" s="229">
        <v>-1.3252053126550472</v>
      </c>
      <c r="K110" s="229">
        <v>1.1650994504677428</v>
      </c>
      <c r="L110" s="229">
        <v>0.16010586218730793</v>
      </c>
    </row>
    <row r="111" spans="1:12">
      <c r="A111" s="2" t="s">
        <v>100</v>
      </c>
      <c r="B111" s="217">
        <v>100</v>
      </c>
      <c r="C111" s="227">
        <v>20.155723529483176</v>
      </c>
      <c r="D111" s="227">
        <v>9.3377022741227069</v>
      </c>
      <c r="E111" s="228">
        <v>70.506574196394112</v>
      </c>
      <c r="F111" s="227">
        <v>100</v>
      </c>
      <c r="G111" s="227">
        <v>18.666422178828562</v>
      </c>
      <c r="H111" s="227">
        <v>10.399661762508867</v>
      </c>
      <c r="I111" s="228">
        <v>70.933916058662575</v>
      </c>
      <c r="J111" s="229">
        <v>-1.489301350654614</v>
      </c>
      <c r="K111" s="229">
        <v>1.0619594883861598</v>
      </c>
      <c r="L111" s="229">
        <v>0.42734186226846305</v>
      </c>
    </row>
    <row r="112" spans="1:12">
      <c r="A112" s="2" t="s">
        <v>101</v>
      </c>
      <c r="B112" s="217">
        <v>100</v>
      </c>
      <c r="C112" s="227">
        <v>7.2054541235984484</v>
      </c>
      <c r="D112" s="227">
        <v>8.9834974505567224</v>
      </c>
      <c r="E112" s="228">
        <v>83.811048425844831</v>
      </c>
      <c r="F112" s="227">
        <v>99.999999999999986</v>
      </c>
      <c r="G112" s="227">
        <v>6.1364227124739115</v>
      </c>
      <c r="H112" s="227">
        <v>9.5049487540524833</v>
      </c>
      <c r="I112" s="228">
        <v>84.358628533473592</v>
      </c>
      <c r="J112" s="229">
        <v>-1.0690314111245369</v>
      </c>
      <c r="K112" s="229">
        <v>0.52145130349576085</v>
      </c>
      <c r="L112" s="229">
        <v>0.54758010762876097</v>
      </c>
    </row>
    <row r="113" spans="1:12">
      <c r="A113" s="2" t="s">
        <v>102</v>
      </c>
      <c r="B113" s="217">
        <v>100</v>
      </c>
      <c r="C113" s="227">
        <v>18.842730037677605</v>
      </c>
      <c r="D113" s="227">
        <v>8.8389244480760212</v>
      </c>
      <c r="E113" s="228">
        <v>72.318345514246374</v>
      </c>
      <c r="F113" s="227">
        <v>100</v>
      </c>
      <c r="G113" s="227">
        <v>17.222162799665607</v>
      </c>
      <c r="H113" s="227">
        <v>9.489812002668387</v>
      </c>
      <c r="I113" s="228">
        <v>73.288025197666002</v>
      </c>
      <c r="J113" s="229">
        <v>-1.6205672380119971</v>
      </c>
      <c r="K113" s="229">
        <v>0.6508875545923658</v>
      </c>
      <c r="L113" s="229">
        <v>0.96967968341962774</v>
      </c>
    </row>
    <row r="114" spans="1:12">
      <c r="A114" s="2" t="s">
        <v>103</v>
      </c>
      <c r="B114" s="217">
        <v>100</v>
      </c>
      <c r="C114" s="227">
        <v>28.8068627431721</v>
      </c>
      <c r="D114" s="227">
        <v>4.5847263149976092</v>
      </c>
      <c r="E114" s="228">
        <v>66.608410941830286</v>
      </c>
      <c r="F114" s="227">
        <v>100.00000000000001</v>
      </c>
      <c r="G114" s="227">
        <v>25.656525922957318</v>
      </c>
      <c r="H114" s="227">
        <v>6.2877229542484203</v>
      </c>
      <c r="I114" s="228">
        <v>68.055751122794277</v>
      </c>
      <c r="J114" s="229">
        <v>-3.1503368202147826</v>
      </c>
      <c r="K114" s="229">
        <v>1.7029966392508111</v>
      </c>
      <c r="L114" s="229">
        <v>1.447340180963991</v>
      </c>
    </row>
    <row r="115" spans="1:12">
      <c r="A115" s="2" t="s">
        <v>104</v>
      </c>
      <c r="B115" s="217">
        <v>100</v>
      </c>
      <c r="C115" s="227">
        <v>16.937437105472995</v>
      </c>
      <c r="D115" s="227">
        <v>12.628372368828867</v>
      </c>
      <c r="E115" s="228">
        <v>70.434190525698142</v>
      </c>
      <c r="F115" s="227">
        <v>100.00000000000001</v>
      </c>
      <c r="G115" s="227">
        <v>14.784440397463314</v>
      </c>
      <c r="H115" s="227">
        <v>13.449526540644538</v>
      </c>
      <c r="I115" s="228">
        <v>71.766033061892159</v>
      </c>
      <c r="J115" s="229">
        <v>-2.152996708009681</v>
      </c>
      <c r="K115" s="229">
        <v>0.82115417181567096</v>
      </c>
      <c r="L115" s="229">
        <v>1.3318425361940172</v>
      </c>
    </row>
    <row r="116" spans="1:12">
      <c r="A116" s="2" t="s">
        <v>105</v>
      </c>
      <c r="B116" s="217">
        <v>100</v>
      </c>
      <c r="C116" s="227">
        <v>19.905459178563987</v>
      </c>
      <c r="D116" s="227">
        <v>6.493772184821105</v>
      </c>
      <c r="E116" s="228">
        <v>73.600768636614916</v>
      </c>
      <c r="F116" s="227">
        <v>100</v>
      </c>
      <c r="G116" s="227">
        <v>19.590986700696156</v>
      </c>
      <c r="H116" s="227">
        <v>8.8962843220776993</v>
      </c>
      <c r="I116" s="228">
        <v>71.512728977226146</v>
      </c>
      <c r="J116" s="229">
        <v>-0.31447247786783095</v>
      </c>
      <c r="K116" s="229">
        <v>2.4025121372565943</v>
      </c>
      <c r="L116" s="229">
        <v>-2.0880396593887696</v>
      </c>
    </row>
    <row r="117" spans="1:12">
      <c r="A117" s="2" t="s">
        <v>106</v>
      </c>
      <c r="B117" s="217">
        <v>100</v>
      </c>
      <c r="C117" s="227">
        <v>21.619660714397952</v>
      </c>
      <c r="D117" s="227">
        <v>9.8084991106166601</v>
      </c>
      <c r="E117" s="228">
        <v>68.571840174985383</v>
      </c>
      <c r="F117" s="227">
        <v>100</v>
      </c>
      <c r="G117" s="227">
        <v>19.439583175045225</v>
      </c>
      <c r="H117" s="227">
        <v>10.257959317767014</v>
      </c>
      <c r="I117" s="228">
        <v>70.302457507187754</v>
      </c>
      <c r="J117" s="229">
        <v>-2.1800775393527267</v>
      </c>
      <c r="K117" s="229">
        <v>0.44946020715035395</v>
      </c>
      <c r="L117" s="229">
        <v>1.730617332202371</v>
      </c>
    </row>
    <row r="118" spans="1:12">
      <c r="A118" s="2" t="s">
        <v>107</v>
      </c>
      <c r="B118" s="217">
        <v>100</v>
      </c>
      <c r="C118" s="227">
        <v>16.609562535069298</v>
      </c>
      <c r="D118" s="227">
        <v>6.1011837611906801</v>
      </c>
      <c r="E118" s="228">
        <v>77.28925370374003</v>
      </c>
      <c r="F118" s="227">
        <v>100.00000000000001</v>
      </c>
      <c r="G118" s="227">
        <v>12.023636747908844</v>
      </c>
      <c r="H118" s="227">
        <v>8.6162658880713927</v>
      </c>
      <c r="I118" s="228">
        <v>79.360097364019779</v>
      </c>
      <c r="J118" s="229">
        <v>-4.5859257871604537</v>
      </c>
      <c r="K118" s="229">
        <v>2.5150821268807126</v>
      </c>
      <c r="L118" s="229">
        <v>2.0708436602797491</v>
      </c>
    </row>
    <row r="119" spans="1:12">
      <c r="A119" s="2" t="s">
        <v>108</v>
      </c>
      <c r="B119" s="217">
        <v>100</v>
      </c>
      <c r="C119" s="227">
        <v>14.591704185470785</v>
      </c>
      <c r="D119" s="227">
        <v>9.1401423478632609</v>
      </c>
      <c r="E119" s="228">
        <v>76.26815346666595</v>
      </c>
      <c r="F119" s="227">
        <v>100</v>
      </c>
      <c r="G119" s="227">
        <v>12.441955495993822</v>
      </c>
      <c r="H119" s="227">
        <v>10.522872138250367</v>
      </c>
      <c r="I119" s="228">
        <v>77.035172365755813</v>
      </c>
      <c r="J119" s="229">
        <v>-2.1497486894769633</v>
      </c>
      <c r="K119" s="229">
        <v>1.3827297903871063</v>
      </c>
      <c r="L119" s="229">
        <v>0.76701889908986232</v>
      </c>
    </row>
    <row r="120" spans="1:12">
      <c r="A120" s="2" t="s">
        <v>109</v>
      </c>
      <c r="B120" s="217">
        <v>100</v>
      </c>
      <c r="C120" s="227">
        <v>21.484302337438251</v>
      </c>
      <c r="D120" s="227">
        <v>6.8103852635651192</v>
      </c>
      <c r="E120" s="228">
        <v>71.705312398996625</v>
      </c>
      <c r="F120" s="227">
        <v>100</v>
      </c>
      <c r="G120" s="227">
        <v>19.064795702578035</v>
      </c>
      <c r="H120" s="227">
        <v>8.7796039374189139</v>
      </c>
      <c r="I120" s="228">
        <v>72.155600360003049</v>
      </c>
      <c r="J120" s="229">
        <v>-2.4195066348602161</v>
      </c>
      <c r="K120" s="229">
        <v>1.9692186738537947</v>
      </c>
      <c r="L120" s="229">
        <v>0.4502879610064241</v>
      </c>
    </row>
    <row r="121" spans="1:12">
      <c r="A121" s="2" t="s">
        <v>110</v>
      </c>
      <c r="B121" s="217">
        <v>100</v>
      </c>
      <c r="C121" s="227">
        <v>19.878487636962962</v>
      </c>
      <c r="D121" s="227">
        <v>9.7646564998769421</v>
      </c>
      <c r="E121" s="228">
        <v>70.356855863160092</v>
      </c>
      <c r="F121" s="227">
        <v>100</v>
      </c>
      <c r="G121" s="227">
        <v>15.56780163818182</v>
      </c>
      <c r="H121" s="227">
        <v>10.252722802015917</v>
      </c>
      <c r="I121" s="228">
        <v>74.179475559802256</v>
      </c>
      <c r="J121" s="229">
        <v>-4.3106859987811426</v>
      </c>
      <c r="K121" s="229">
        <v>0.48806630213897506</v>
      </c>
      <c r="L121" s="229">
        <v>3.8226196966421639</v>
      </c>
    </row>
    <row r="122" spans="1:12">
      <c r="A122" s="2" t="s">
        <v>111</v>
      </c>
      <c r="B122" s="217">
        <v>100</v>
      </c>
      <c r="C122" s="227">
        <v>10.366739112761037</v>
      </c>
      <c r="D122" s="227">
        <v>11.909583551222678</v>
      </c>
      <c r="E122" s="228">
        <v>77.723677336016294</v>
      </c>
      <c r="F122" s="227">
        <v>100</v>
      </c>
      <c r="G122" s="227">
        <v>8.7062310005022141</v>
      </c>
      <c r="H122" s="227">
        <v>11.972946951381729</v>
      </c>
      <c r="I122" s="228">
        <v>79.320822048116057</v>
      </c>
      <c r="J122" s="229">
        <v>-1.6605081122588228</v>
      </c>
      <c r="K122" s="229">
        <v>6.3363400159051508E-2</v>
      </c>
      <c r="L122" s="229">
        <v>1.5971447120997624</v>
      </c>
    </row>
    <row r="123" spans="1:12">
      <c r="A123" s="2" t="s">
        <v>112</v>
      </c>
      <c r="B123" s="217">
        <v>100.00000000000001</v>
      </c>
      <c r="C123" s="227">
        <v>24.714306661176767</v>
      </c>
      <c r="D123" s="227">
        <v>5.954078001531947</v>
      </c>
      <c r="E123" s="228">
        <v>69.331615337291296</v>
      </c>
      <c r="F123" s="227">
        <v>100</v>
      </c>
      <c r="G123" s="227">
        <v>23.951463934702474</v>
      </c>
      <c r="H123" s="227">
        <v>8.3823060879573283</v>
      </c>
      <c r="I123" s="228">
        <v>67.666229977340194</v>
      </c>
      <c r="J123" s="229">
        <v>-0.76284272647429319</v>
      </c>
      <c r="K123" s="229">
        <v>2.4282280864253813</v>
      </c>
      <c r="L123" s="229">
        <v>-1.6653853599511024</v>
      </c>
    </row>
    <row r="124" spans="1:12">
      <c r="A124" s="2"/>
      <c r="B124" s="217"/>
      <c r="C124" s="230"/>
      <c r="D124" s="227"/>
      <c r="E124" s="228"/>
      <c r="F124" s="227"/>
      <c r="G124" s="230"/>
      <c r="H124" s="227"/>
      <c r="I124" s="228"/>
      <c r="J124" s="229"/>
      <c r="K124" s="229"/>
      <c r="L124" s="229"/>
    </row>
    <row r="125" spans="1:12" s="215" customFormat="1" ht="25.5">
      <c r="A125" s="12" t="s">
        <v>239</v>
      </c>
      <c r="B125" s="216">
        <v>100</v>
      </c>
      <c r="C125" s="221">
        <v>5.9646011482803809</v>
      </c>
      <c r="D125" s="221">
        <v>15.112739127620648</v>
      </c>
      <c r="E125" s="222">
        <v>78.922659724098978</v>
      </c>
      <c r="F125" s="221">
        <v>100</v>
      </c>
      <c r="G125" s="221">
        <v>5.6500542014632877</v>
      </c>
      <c r="H125" s="221">
        <v>14.85062613307864</v>
      </c>
      <c r="I125" s="222">
        <v>79.499319665458074</v>
      </c>
      <c r="J125" s="223">
        <v>-0.31454694681709316</v>
      </c>
      <c r="K125" s="223">
        <v>-0.26211299454200798</v>
      </c>
      <c r="L125" s="223">
        <v>0.57665994135909671</v>
      </c>
    </row>
    <row r="126" spans="1:12">
      <c r="A126" s="2" t="s">
        <v>114</v>
      </c>
      <c r="B126" s="217">
        <v>100</v>
      </c>
      <c r="C126" s="227">
        <v>9.5074788666612307</v>
      </c>
      <c r="D126" s="227">
        <v>6.2517767180664654</v>
      </c>
      <c r="E126" s="228">
        <v>84.240744415272303</v>
      </c>
      <c r="F126" s="227">
        <v>100</v>
      </c>
      <c r="G126" s="227">
        <v>8.14642245146708</v>
      </c>
      <c r="H126" s="227">
        <v>8.2119406869161686</v>
      </c>
      <c r="I126" s="228">
        <v>83.641636861616746</v>
      </c>
      <c r="J126" s="229">
        <v>-1.3610564151941507</v>
      </c>
      <c r="K126" s="229">
        <v>1.9601639688497032</v>
      </c>
      <c r="L126" s="229">
        <v>-0.59910755365555701</v>
      </c>
    </row>
    <row r="127" spans="1:12">
      <c r="A127" s="2" t="s">
        <v>115</v>
      </c>
      <c r="B127" s="217">
        <v>100</v>
      </c>
      <c r="C127" s="227">
        <v>18.381055259862737</v>
      </c>
      <c r="D127" s="227">
        <v>6.6708128574431145</v>
      </c>
      <c r="E127" s="228">
        <v>74.948131882694142</v>
      </c>
      <c r="F127" s="227">
        <v>100</v>
      </c>
      <c r="G127" s="227">
        <v>17.737366690463034</v>
      </c>
      <c r="H127" s="227">
        <v>9.0975978350813094</v>
      </c>
      <c r="I127" s="228">
        <v>73.165035474455649</v>
      </c>
      <c r="J127" s="229">
        <v>-0.64368856939970343</v>
      </c>
      <c r="K127" s="229">
        <v>2.4267849776381949</v>
      </c>
      <c r="L127" s="229">
        <v>-1.7830964082384924</v>
      </c>
    </row>
    <row r="128" spans="1:12">
      <c r="A128" s="2" t="s">
        <v>116</v>
      </c>
      <c r="B128" s="217">
        <v>100</v>
      </c>
      <c r="C128" s="227">
        <v>7.684745774542205</v>
      </c>
      <c r="D128" s="227">
        <v>8.2524723392325132</v>
      </c>
      <c r="E128" s="228">
        <v>84.062781886225281</v>
      </c>
      <c r="F128" s="227">
        <v>100</v>
      </c>
      <c r="G128" s="227">
        <v>6.6989965420687554</v>
      </c>
      <c r="H128" s="227">
        <v>9.6810082411972136</v>
      </c>
      <c r="I128" s="228">
        <v>83.61999521673404</v>
      </c>
      <c r="J128" s="229">
        <v>-0.98574923247344959</v>
      </c>
      <c r="K128" s="229">
        <v>1.4285359019647004</v>
      </c>
      <c r="L128" s="229">
        <v>-0.44278666949124101</v>
      </c>
    </row>
    <row r="129" spans="1:12">
      <c r="A129" s="2" t="s">
        <v>117</v>
      </c>
      <c r="B129" s="217">
        <v>100</v>
      </c>
      <c r="C129" s="227">
        <v>18.132971339845792</v>
      </c>
      <c r="D129" s="227">
        <v>13.400976063621966</v>
      </c>
      <c r="E129" s="228">
        <v>68.466052596532251</v>
      </c>
      <c r="F129" s="227">
        <v>100</v>
      </c>
      <c r="G129" s="227">
        <v>19.176394190189505</v>
      </c>
      <c r="H129" s="227">
        <v>12.546651964116315</v>
      </c>
      <c r="I129" s="228">
        <v>68.27695384569418</v>
      </c>
      <c r="J129" s="229">
        <v>1.0434228503437133</v>
      </c>
      <c r="K129" s="229">
        <v>-0.8543240995056518</v>
      </c>
      <c r="L129" s="229">
        <v>-0.18909875083807037</v>
      </c>
    </row>
    <row r="130" spans="1:12">
      <c r="A130" s="2" t="s">
        <v>118</v>
      </c>
      <c r="B130" s="217">
        <v>100</v>
      </c>
      <c r="C130" s="227">
        <v>9.5934534729232404</v>
      </c>
      <c r="D130" s="227">
        <v>10.993518336289785</v>
      </c>
      <c r="E130" s="228">
        <v>79.413028190786974</v>
      </c>
      <c r="F130" s="227">
        <v>100</v>
      </c>
      <c r="G130" s="227">
        <v>8.4035593003770206</v>
      </c>
      <c r="H130" s="227">
        <v>11.449615555658605</v>
      </c>
      <c r="I130" s="228">
        <v>80.146825143964378</v>
      </c>
      <c r="J130" s="229">
        <v>-1.1898941725462198</v>
      </c>
      <c r="K130" s="229">
        <v>0.45609721936881975</v>
      </c>
      <c r="L130" s="229">
        <v>0.73379695317740357</v>
      </c>
    </row>
    <row r="131" spans="1:12">
      <c r="A131" s="2" t="s">
        <v>119</v>
      </c>
      <c r="B131" s="217">
        <v>100</v>
      </c>
      <c r="C131" s="227">
        <v>15.328940566114756</v>
      </c>
      <c r="D131" s="227">
        <v>9.4473788048256644</v>
      </c>
      <c r="E131" s="228">
        <v>75.223680629059572</v>
      </c>
      <c r="F131" s="227">
        <v>100</v>
      </c>
      <c r="G131" s="227">
        <v>14.564958493158015</v>
      </c>
      <c r="H131" s="227">
        <v>9.1395811970099317</v>
      </c>
      <c r="I131" s="228">
        <v>76.295460309832052</v>
      </c>
      <c r="J131" s="229">
        <v>-0.76398207295674148</v>
      </c>
      <c r="K131" s="229">
        <v>-0.30779760781573273</v>
      </c>
      <c r="L131" s="229">
        <v>1.0717796807724795</v>
      </c>
    </row>
    <row r="132" spans="1:12">
      <c r="A132" s="2" t="s">
        <v>120</v>
      </c>
      <c r="B132" s="217">
        <v>100</v>
      </c>
      <c r="C132" s="227">
        <v>7.6373043046238518</v>
      </c>
      <c r="D132" s="227">
        <v>10.192017891720472</v>
      </c>
      <c r="E132" s="228">
        <v>82.170677803655678</v>
      </c>
      <c r="F132" s="227">
        <v>100</v>
      </c>
      <c r="G132" s="227">
        <v>7.7297708011242054</v>
      </c>
      <c r="H132" s="227">
        <v>11.825532058534437</v>
      </c>
      <c r="I132" s="228">
        <v>80.444697140341361</v>
      </c>
      <c r="J132" s="229">
        <v>9.2466496500353657E-2</v>
      </c>
      <c r="K132" s="229">
        <v>1.6335141668139652</v>
      </c>
      <c r="L132" s="229">
        <v>-1.7259806633143171</v>
      </c>
    </row>
    <row r="133" spans="1:12">
      <c r="A133" s="2" t="s">
        <v>121</v>
      </c>
      <c r="B133" s="217">
        <v>100</v>
      </c>
      <c r="C133" s="227">
        <v>11.922358300253057</v>
      </c>
      <c r="D133" s="227">
        <v>6.6814709512328596</v>
      </c>
      <c r="E133" s="228">
        <v>81.396170748514081</v>
      </c>
      <c r="F133" s="227">
        <v>100</v>
      </c>
      <c r="G133" s="227">
        <v>9.9128693530487553</v>
      </c>
      <c r="H133" s="227">
        <v>9.1040401749566815</v>
      </c>
      <c r="I133" s="228">
        <v>80.983090471994572</v>
      </c>
      <c r="J133" s="229">
        <v>-2.0094889472043018</v>
      </c>
      <c r="K133" s="229">
        <v>2.4225692237238219</v>
      </c>
      <c r="L133" s="229">
        <v>-0.41308027651950852</v>
      </c>
    </row>
    <row r="134" spans="1:12">
      <c r="A134" s="2" t="s">
        <v>122</v>
      </c>
      <c r="B134" s="217">
        <v>100</v>
      </c>
      <c r="C134" s="227">
        <v>4.9213711126131887</v>
      </c>
      <c r="D134" s="227">
        <v>16.513876151677355</v>
      </c>
      <c r="E134" s="228">
        <v>78.564752735709448</v>
      </c>
      <c r="F134" s="227">
        <v>100</v>
      </c>
      <c r="G134" s="227">
        <v>5.2811139919764578</v>
      </c>
      <c r="H134" s="227">
        <v>15.553616301296923</v>
      </c>
      <c r="I134" s="228">
        <v>79.165269706726619</v>
      </c>
      <c r="J134" s="229">
        <v>0.3597428793632691</v>
      </c>
      <c r="K134" s="229">
        <v>-0.9602598503804316</v>
      </c>
      <c r="L134" s="229">
        <v>0.60051697101717139</v>
      </c>
    </row>
    <row r="135" spans="1:12">
      <c r="A135" s="2" t="s">
        <v>123</v>
      </c>
      <c r="B135" s="217">
        <v>100</v>
      </c>
      <c r="C135" s="227">
        <v>10.631316904837556</v>
      </c>
      <c r="D135" s="227">
        <v>11.286083784030748</v>
      </c>
      <c r="E135" s="228">
        <v>78.082599311131702</v>
      </c>
      <c r="F135" s="227">
        <v>100</v>
      </c>
      <c r="G135" s="227">
        <v>10.281684357623892</v>
      </c>
      <c r="H135" s="227">
        <v>11.19544567078446</v>
      </c>
      <c r="I135" s="228">
        <v>78.522869971591646</v>
      </c>
      <c r="J135" s="229">
        <v>-0.34963254721366432</v>
      </c>
      <c r="K135" s="229">
        <v>-9.0638113246287233E-2</v>
      </c>
      <c r="L135" s="229">
        <v>0.44027066045994445</v>
      </c>
    </row>
    <row r="136" spans="1:12">
      <c r="A136" s="2" t="s">
        <v>124</v>
      </c>
      <c r="B136" s="217">
        <v>100</v>
      </c>
      <c r="C136" s="227">
        <v>9.2611572351777127</v>
      </c>
      <c r="D136" s="227">
        <v>12.970703493344555</v>
      </c>
      <c r="E136" s="228">
        <v>77.768139271477736</v>
      </c>
      <c r="F136" s="227">
        <v>100.00000000000001</v>
      </c>
      <c r="G136" s="227">
        <v>8.6556499144573547</v>
      </c>
      <c r="H136" s="227">
        <v>14.606706361921114</v>
      </c>
      <c r="I136" s="228">
        <v>76.737643723621545</v>
      </c>
      <c r="J136" s="229">
        <v>-0.60550732072035807</v>
      </c>
      <c r="K136" s="229">
        <v>1.6360028685765595</v>
      </c>
      <c r="L136" s="229">
        <v>-1.0304955478561908</v>
      </c>
    </row>
    <row r="137" spans="1:12">
      <c r="A137" s="2" t="s">
        <v>125</v>
      </c>
      <c r="B137" s="217">
        <v>100</v>
      </c>
      <c r="C137" s="227">
        <v>1.5299251473259545</v>
      </c>
      <c r="D137" s="227">
        <v>18.512339592985732</v>
      </c>
      <c r="E137" s="228">
        <v>79.957735259688306</v>
      </c>
      <c r="F137" s="227">
        <v>100</v>
      </c>
      <c r="G137" s="227">
        <v>1.3649185176543532</v>
      </c>
      <c r="H137" s="227">
        <v>17.582857017633913</v>
      </c>
      <c r="I137" s="228">
        <v>81.052224464711728</v>
      </c>
      <c r="J137" s="229">
        <v>-0.16500662967160129</v>
      </c>
      <c r="K137" s="229">
        <v>-0.92948257535181966</v>
      </c>
      <c r="L137" s="229">
        <v>1.0944892050234216</v>
      </c>
    </row>
    <row r="138" spans="1:12">
      <c r="A138" s="3" t="s">
        <v>246</v>
      </c>
      <c r="B138" s="217">
        <v>100</v>
      </c>
      <c r="C138" s="227">
        <v>9.4765638120739162</v>
      </c>
      <c r="D138" s="227">
        <v>9.5775689346086956</v>
      </c>
      <c r="E138" s="228">
        <v>80.945867253317388</v>
      </c>
      <c r="F138" s="227">
        <v>100</v>
      </c>
      <c r="G138" s="227">
        <v>9.4417384555530592</v>
      </c>
      <c r="H138" s="227">
        <v>12.976548708359207</v>
      </c>
      <c r="I138" s="228">
        <v>77.581712836087732</v>
      </c>
      <c r="J138" s="229">
        <v>-3.4825356520856943E-2</v>
      </c>
      <c r="K138" s="229">
        <v>3.3989797737505114</v>
      </c>
      <c r="L138" s="229">
        <v>-3.3641544172296562</v>
      </c>
    </row>
    <row r="139" spans="1:12">
      <c r="A139" s="2" t="s">
        <v>126</v>
      </c>
      <c r="B139" s="217">
        <v>100</v>
      </c>
      <c r="C139" s="227">
        <v>8.7393557699207953</v>
      </c>
      <c r="D139" s="227">
        <v>7.2033189552259698</v>
      </c>
      <c r="E139" s="228">
        <v>84.057325274853241</v>
      </c>
      <c r="F139" s="227">
        <v>100</v>
      </c>
      <c r="G139" s="227">
        <v>7.855825745250705</v>
      </c>
      <c r="H139" s="227">
        <v>9.588300644131996</v>
      </c>
      <c r="I139" s="228">
        <v>82.555873610617297</v>
      </c>
      <c r="J139" s="229">
        <v>-0.88353002467009034</v>
      </c>
      <c r="K139" s="229">
        <v>2.3849816889060262</v>
      </c>
      <c r="L139" s="229">
        <v>-1.5014516642359439</v>
      </c>
    </row>
    <row r="140" spans="1:12">
      <c r="A140" s="2" t="s">
        <v>127</v>
      </c>
      <c r="B140" s="217">
        <v>100</v>
      </c>
      <c r="C140" s="227">
        <v>5.7831314657491912</v>
      </c>
      <c r="D140" s="227">
        <v>13.087835440436937</v>
      </c>
      <c r="E140" s="228">
        <v>81.129033093813874</v>
      </c>
      <c r="F140" s="227">
        <v>100</v>
      </c>
      <c r="G140" s="227">
        <v>6.1699052806167671</v>
      </c>
      <c r="H140" s="227">
        <v>12.57701995535982</v>
      </c>
      <c r="I140" s="228">
        <v>81.25307476402341</v>
      </c>
      <c r="J140" s="229">
        <v>0.38677381486757589</v>
      </c>
      <c r="K140" s="229">
        <v>-0.51081548507711716</v>
      </c>
      <c r="L140" s="229">
        <v>0.12404167020953594</v>
      </c>
    </row>
    <row r="141" spans="1:12">
      <c r="A141" s="2" t="s">
        <v>128</v>
      </c>
      <c r="B141" s="217">
        <v>100.00000000000003</v>
      </c>
      <c r="C141" s="227">
        <v>18.223529179186045</v>
      </c>
      <c r="D141" s="227">
        <v>12.96813340353615</v>
      </c>
      <c r="E141" s="228">
        <v>68.808337417277826</v>
      </c>
      <c r="F141" s="227">
        <v>100</v>
      </c>
      <c r="G141" s="227">
        <v>17.456280919573587</v>
      </c>
      <c r="H141" s="227">
        <v>13.548179159334389</v>
      </c>
      <c r="I141" s="228">
        <v>68.995539921092032</v>
      </c>
      <c r="J141" s="229">
        <v>-0.76724825961245813</v>
      </c>
      <c r="K141" s="229">
        <v>0.58004575579823836</v>
      </c>
      <c r="L141" s="229">
        <v>0.18720250381420556</v>
      </c>
    </row>
    <row r="142" spans="1:12">
      <c r="A142" s="2" t="s">
        <v>129</v>
      </c>
      <c r="B142" s="217">
        <v>100</v>
      </c>
      <c r="C142" s="227">
        <v>29.149703591788288</v>
      </c>
      <c r="D142" s="227">
        <v>8.6269568850940885</v>
      </c>
      <c r="E142" s="228">
        <v>62.223339523117616</v>
      </c>
      <c r="F142" s="227">
        <v>100.00000000000001</v>
      </c>
      <c r="G142" s="227">
        <v>26.191765782114395</v>
      </c>
      <c r="H142" s="227">
        <v>9.786364824546343</v>
      </c>
      <c r="I142" s="228">
        <v>64.021869393339273</v>
      </c>
      <c r="J142" s="229">
        <v>-2.9579378096738935</v>
      </c>
      <c r="K142" s="229">
        <v>1.1594079394522545</v>
      </c>
      <c r="L142" s="229">
        <v>1.7985298702216568</v>
      </c>
    </row>
    <row r="143" spans="1:12">
      <c r="A143" s="2" t="s">
        <v>130</v>
      </c>
      <c r="B143" s="217">
        <v>100</v>
      </c>
      <c r="C143" s="227">
        <v>10.737696748808411</v>
      </c>
      <c r="D143" s="227">
        <v>10.567240527856239</v>
      </c>
      <c r="E143" s="228">
        <v>78.695062723335354</v>
      </c>
      <c r="F143" s="227">
        <v>100</v>
      </c>
      <c r="G143" s="227">
        <v>9.224228736008822</v>
      </c>
      <c r="H143" s="227">
        <v>12.529680703751689</v>
      </c>
      <c r="I143" s="228">
        <v>78.246090560239494</v>
      </c>
      <c r="J143" s="229">
        <v>-1.5134680127995885</v>
      </c>
      <c r="K143" s="229">
        <v>1.9624401758954502</v>
      </c>
      <c r="L143" s="229">
        <v>-0.44897216309585986</v>
      </c>
    </row>
    <row r="144" spans="1:12">
      <c r="A144" s="2" t="s">
        <v>131</v>
      </c>
      <c r="B144" s="217">
        <v>100</v>
      </c>
      <c r="C144" s="227">
        <v>12.332552289152957</v>
      </c>
      <c r="D144" s="227">
        <v>10.747721883995274</v>
      </c>
      <c r="E144" s="228">
        <v>76.91972582685176</v>
      </c>
      <c r="F144" s="227">
        <v>100.00000000000001</v>
      </c>
      <c r="G144" s="227">
        <v>14.742294625170659</v>
      </c>
      <c r="H144" s="227">
        <v>10.742426586983877</v>
      </c>
      <c r="I144" s="228">
        <v>74.515278787845475</v>
      </c>
      <c r="J144" s="229">
        <v>2.4097423360177022</v>
      </c>
      <c r="K144" s="229">
        <v>-5.2952970113970821E-3</v>
      </c>
      <c r="L144" s="229">
        <v>-2.4044470390062855</v>
      </c>
    </row>
    <row r="145" spans="1:12">
      <c r="A145" s="2" t="s">
        <v>132</v>
      </c>
      <c r="B145" s="217">
        <v>100</v>
      </c>
      <c r="C145" s="227">
        <v>12.416357363744803</v>
      </c>
      <c r="D145" s="227">
        <v>12.70855585617886</v>
      </c>
      <c r="E145" s="228">
        <v>74.875086780076344</v>
      </c>
      <c r="F145" s="227">
        <v>100</v>
      </c>
      <c r="G145" s="227">
        <v>13.213076960917308</v>
      </c>
      <c r="H145" s="227">
        <v>11.883792438196995</v>
      </c>
      <c r="I145" s="228">
        <v>74.903130600885689</v>
      </c>
      <c r="J145" s="229">
        <v>0.79671959717250473</v>
      </c>
      <c r="K145" s="229">
        <v>-0.82476341798186503</v>
      </c>
      <c r="L145" s="229">
        <v>2.8043820809344311E-2</v>
      </c>
    </row>
    <row r="146" spans="1:12">
      <c r="A146" s="2" t="s">
        <v>133</v>
      </c>
      <c r="B146" s="217">
        <v>100</v>
      </c>
      <c r="C146" s="227">
        <v>7.776581278078762</v>
      </c>
      <c r="D146" s="227">
        <v>11.224330170998874</v>
      </c>
      <c r="E146" s="228">
        <v>80.999088550922366</v>
      </c>
      <c r="F146" s="227">
        <v>100</v>
      </c>
      <c r="G146" s="227">
        <v>6.3457670543291487</v>
      </c>
      <c r="H146" s="227">
        <v>11.673957830330254</v>
      </c>
      <c r="I146" s="228">
        <v>81.980275115340589</v>
      </c>
      <c r="J146" s="229">
        <v>-1.4308142237496133</v>
      </c>
      <c r="K146" s="229">
        <v>0.44962765933138016</v>
      </c>
      <c r="L146" s="229">
        <v>0.98118656441822338</v>
      </c>
    </row>
    <row r="147" spans="1:12">
      <c r="A147" s="2" t="s">
        <v>134</v>
      </c>
      <c r="B147" s="217">
        <v>100.00000000000001</v>
      </c>
      <c r="C147" s="227">
        <v>12.28595732022265</v>
      </c>
      <c r="D147" s="227">
        <v>12.149410300392343</v>
      </c>
      <c r="E147" s="228">
        <v>75.564632379385017</v>
      </c>
      <c r="F147" s="227">
        <v>100</v>
      </c>
      <c r="G147" s="227">
        <v>13.379521590210244</v>
      </c>
      <c r="H147" s="227">
        <v>11.503646606577124</v>
      </c>
      <c r="I147" s="228">
        <v>75.116831803212634</v>
      </c>
      <c r="J147" s="229">
        <v>1.0935642699875938</v>
      </c>
      <c r="K147" s="229">
        <v>-0.64576369381521914</v>
      </c>
      <c r="L147" s="229">
        <v>-0.44780057617238356</v>
      </c>
    </row>
    <row r="148" spans="1:12">
      <c r="A148" s="2"/>
      <c r="B148" s="217"/>
      <c r="C148" s="227"/>
      <c r="D148" s="227"/>
      <c r="E148" s="228"/>
      <c r="F148" s="227"/>
      <c r="G148" s="227"/>
      <c r="H148" s="227"/>
      <c r="I148" s="228"/>
      <c r="J148" s="229"/>
      <c r="K148" s="229"/>
      <c r="L148" s="229"/>
    </row>
    <row r="149" spans="1:12" s="215" customFormat="1" ht="25.5">
      <c r="A149" s="12" t="s">
        <v>240</v>
      </c>
      <c r="B149" s="216">
        <v>99.999999999999986</v>
      </c>
      <c r="C149" s="221">
        <v>14.849706030245116</v>
      </c>
      <c r="D149" s="221">
        <v>9.8687949653136968</v>
      </c>
      <c r="E149" s="222">
        <v>75.281499004441173</v>
      </c>
      <c r="F149" s="221">
        <v>100</v>
      </c>
      <c r="G149" s="221">
        <v>10.978362883679772</v>
      </c>
      <c r="H149" s="221">
        <v>11.279746708369261</v>
      </c>
      <c r="I149" s="222">
        <v>77.741890407950976</v>
      </c>
      <c r="J149" s="223">
        <v>-3.8713431465653443</v>
      </c>
      <c r="K149" s="223">
        <v>1.4109517430555645</v>
      </c>
      <c r="L149" s="223">
        <v>2.4603914035098029</v>
      </c>
    </row>
    <row r="150" spans="1:12">
      <c r="A150" s="2" t="s">
        <v>136</v>
      </c>
      <c r="B150" s="217">
        <v>100</v>
      </c>
      <c r="C150" s="227">
        <v>10.458200511505824</v>
      </c>
      <c r="D150" s="227">
        <v>8.3726125179856634</v>
      </c>
      <c r="E150" s="228">
        <v>81.169186970508505</v>
      </c>
      <c r="F150" s="227">
        <v>100</v>
      </c>
      <c r="G150" s="227">
        <v>10.071228638320601</v>
      </c>
      <c r="H150" s="227">
        <v>10.231941260930435</v>
      </c>
      <c r="I150" s="228">
        <v>79.696830100748969</v>
      </c>
      <c r="J150" s="229">
        <v>-0.38697187318522275</v>
      </c>
      <c r="K150" s="229">
        <v>1.859328742944772</v>
      </c>
      <c r="L150" s="229">
        <v>-1.4723568697595368</v>
      </c>
    </row>
    <row r="151" spans="1:12">
      <c r="A151" s="2" t="s">
        <v>137</v>
      </c>
      <c r="B151" s="217">
        <v>100</v>
      </c>
      <c r="C151" s="227">
        <v>15.222230238534539</v>
      </c>
      <c r="D151" s="227">
        <v>10.8228514626033</v>
      </c>
      <c r="E151" s="228">
        <v>73.954918298862154</v>
      </c>
      <c r="F151" s="227">
        <v>100</v>
      </c>
      <c r="G151" s="227">
        <v>12.406704218445466</v>
      </c>
      <c r="H151" s="227">
        <v>11.001805223726635</v>
      </c>
      <c r="I151" s="228">
        <v>76.591490557827896</v>
      </c>
      <c r="J151" s="229">
        <v>-2.8155260200890737</v>
      </c>
      <c r="K151" s="229">
        <v>0.17895376112333494</v>
      </c>
      <c r="L151" s="229">
        <v>2.6365722589657423</v>
      </c>
    </row>
    <row r="152" spans="1:12">
      <c r="A152" s="2" t="s">
        <v>138</v>
      </c>
      <c r="B152" s="217">
        <v>100</v>
      </c>
      <c r="C152" s="227">
        <v>16.385210855101526</v>
      </c>
      <c r="D152" s="227">
        <v>10.093436211123544</v>
      </c>
      <c r="E152" s="228">
        <v>73.521352933774935</v>
      </c>
      <c r="F152" s="227">
        <v>99.999999999999972</v>
      </c>
      <c r="G152" s="227">
        <v>10.0018355009597</v>
      </c>
      <c r="H152" s="227">
        <v>10.81949772835433</v>
      </c>
      <c r="I152" s="228">
        <v>79.17866677068595</v>
      </c>
      <c r="J152" s="229">
        <v>-6.3833753541418261</v>
      </c>
      <c r="K152" s="229">
        <v>0.72606151723078582</v>
      </c>
      <c r="L152" s="229">
        <v>5.6573138369110154</v>
      </c>
    </row>
    <row r="153" spans="1:12">
      <c r="A153" s="2" t="s">
        <v>139</v>
      </c>
      <c r="B153" s="217">
        <v>100</v>
      </c>
      <c r="C153" s="227">
        <v>11.572457229033217</v>
      </c>
      <c r="D153" s="227">
        <v>7.7155817527139829</v>
      </c>
      <c r="E153" s="228">
        <v>80.711961018252794</v>
      </c>
      <c r="F153" s="227">
        <v>100</v>
      </c>
      <c r="G153" s="227">
        <v>10.89213239749375</v>
      </c>
      <c r="H153" s="227">
        <v>9.954938710307303</v>
      </c>
      <c r="I153" s="228">
        <v>79.152928892198943</v>
      </c>
      <c r="J153" s="229">
        <v>-0.68032483153946721</v>
      </c>
      <c r="K153" s="229">
        <v>2.2393569575933201</v>
      </c>
      <c r="L153" s="229">
        <v>-1.5590321260538502</v>
      </c>
    </row>
    <row r="154" spans="1:12">
      <c r="A154" s="2" t="s">
        <v>140</v>
      </c>
      <c r="B154" s="217">
        <v>100</v>
      </c>
      <c r="C154" s="227">
        <v>18.855547886195655</v>
      </c>
      <c r="D154" s="227">
        <v>6.440001813775627</v>
      </c>
      <c r="E154" s="228">
        <v>74.704450300028725</v>
      </c>
      <c r="F154" s="227">
        <v>100</v>
      </c>
      <c r="G154" s="227">
        <v>14.422196957177668</v>
      </c>
      <c r="H154" s="227">
        <v>9.0263078024109369</v>
      </c>
      <c r="I154" s="228">
        <v>76.551495240411398</v>
      </c>
      <c r="J154" s="229">
        <v>-4.4333509290179869</v>
      </c>
      <c r="K154" s="229">
        <v>2.5863059886353099</v>
      </c>
      <c r="L154" s="229">
        <v>1.8470449403826734</v>
      </c>
    </row>
    <row r="155" spans="1:12">
      <c r="A155" s="2" t="s">
        <v>141</v>
      </c>
      <c r="B155" s="217">
        <v>100</v>
      </c>
      <c r="C155" s="227">
        <v>16.071683170308962</v>
      </c>
      <c r="D155" s="227">
        <v>10.913382038751971</v>
      </c>
      <c r="E155" s="228">
        <v>73.014934790939066</v>
      </c>
      <c r="F155" s="227">
        <v>100</v>
      </c>
      <c r="G155" s="227">
        <v>12.291535070513376</v>
      </c>
      <c r="H155" s="227">
        <v>11.176079466541301</v>
      </c>
      <c r="I155" s="228">
        <v>76.532385462945328</v>
      </c>
      <c r="J155" s="229">
        <v>-3.7801480997955856</v>
      </c>
      <c r="K155" s="229">
        <v>0.26269742778933036</v>
      </c>
      <c r="L155" s="229">
        <v>3.5174506720062624</v>
      </c>
    </row>
    <row r="156" spans="1:12">
      <c r="A156" s="2" t="s">
        <v>142</v>
      </c>
      <c r="B156" s="217">
        <v>99.999999999999986</v>
      </c>
      <c r="C156" s="227">
        <v>19.235563798379253</v>
      </c>
      <c r="D156" s="227">
        <v>9.9945248797356872</v>
      </c>
      <c r="E156" s="228">
        <v>70.769911321885047</v>
      </c>
      <c r="F156" s="227">
        <v>100</v>
      </c>
      <c r="G156" s="227">
        <v>12.816775203162917</v>
      </c>
      <c r="H156" s="227">
        <v>10.897418460968449</v>
      </c>
      <c r="I156" s="228">
        <v>76.285806335868628</v>
      </c>
      <c r="J156" s="229">
        <v>-6.4187885952163359</v>
      </c>
      <c r="K156" s="229">
        <v>0.90289358123276209</v>
      </c>
      <c r="L156" s="229">
        <v>5.515895013983581</v>
      </c>
    </row>
    <row r="157" spans="1:12">
      <c r="A157" s="2" t="s">
        <v>143</v>
      </c>
      <c r="B157" s="217">
        <v>100</v>
      </c>
      <c r="C157" s="227">
        <v>9.8974736622208148</v>
      </c>
      <c r="D157" s="227">
        <v>10.272429128157157</v>
      </c>
      <c r="E157" s="228">
        <v>79.830097209622025</v>
      </c>
      <c r="F157" s="227">
        <v>100</v>
      </c>
      <c r="G157" s="227">
        <v>8.3918503206793655</v>
      </c>
      <c r="H157" s="227">
        <v>10.682904305076928</v>
      </c>
      <c r="I157" s="228">
        <v>80.925245374243715</v>
      </c>
      <c r="J157" s="229">
        <v>-1.5056233415414493</v>
      </c>
      <c r="K157" s="229">
        <v>0.4104751769197712</v>
      </c>
      <c r="L157" s="229">
        <v>1.0951481646216905</v>
      </c>
    </row>
    <row r="158" spans="1:12">
      <c r="A158" s="2" t="s">
        <v>144</v>
      </c>
      <c r="B158" s="217">
        <v>100</v>
      </c>
      <c r="C158" s="227">
        <v>11.035162704554999</v>
      </c>
      <c r="D158" s="227">
        <v>13.084365103286919</v>
      </c>
      <c r="E158" s="228">
        <v>75.880472192158081</v>
      </c>
      <c r="F158" s="227">
        <v>100</v>
      </c>
      <c r="G158" s="227">
        <v>8.1075518714636594</v>
      </c>
      <c r="H158" s="227">
        <v>15.681371911973461</v>
      </c>
      <c r="I158" s="228">
        <v>76.211076216562873</v>
      </c>
      <c r="J158" s="229">
        <v>-2.9276108330913395</v>
      </c>
      <c r="K158" s="229">
        <v>2.5970068086865421</v>
      </c>
      <c r="L158" s="229">
        <v>0.33060402440479209</v>
      </c>
    </row>
    <row r="159" spans="1:12">
      <c r="A159" s="2" t="s">
        <v>145</v>
      </c>
      <c r="B159" s="217">
        <v>100</v>
      </c>
      <c r="C159" s="227">
        <v>11.070475759638326</v>
      </c>
      <c r="D159" s="227">
        <v>10.315005521665004</v>
      </c>
      <c r="E159" s="228">
        <v>78.614518718696672</v>
      </c>
      <c r="F159" s="227">
        <v>99.999999999999986</v>
      </c>
      <c r="G159" s="227">
        <v>7.8698198894156306</v>
      </c>
      <c r="H159" s="227">
        <v>10.793364498246756</v>
      </c>
      <c r="I159" s="228">
        <v>81.336815612337602</v>
      </c>
      <c r="J159" s="229">
        <v>-3.200655870222695</v>
      </c>
      <c r="K159" s="229">
        <v>0.47835897658175242</v>
      </c>
      <c r="L159" s="229">
        <v>2.7222968936409302</v>
      </c>
    </row>
    <row r="160" spans="1:12">
      <c r="A160" s="2" t="s">
        <v>146</v>
      </c>
      <c r="B160" s="217">
        <v>99.999999999999986</v>
      </c>
      <c r="C160" s="227">
        <v>19.323134426604387</v>
      </c>
      <c r="D160" s="227">
        <v>9.0609820758891075</v>
      </c>
      <c r="E160" s="228">
        <v>71.615883497506488</v>
      </c>
      <c r="F160" s="227">
        <v>100</v>
      </c>
      <c r="G160" s="227">
        <v>14.78467109440448</v>
      </c>
      <c r="H160" s="227">
        <v>9.5095900989348241</v>
      </c>
      <c r="I160" s="228">
        <v>75.70573880666069</v>
      </c>
      <c r="J160" s="229">
        <v>-4.5384633321999068</v>
      </c>
      <c r="K160" s="229">
        <v>0.44860802304571656</v>
      </c>
      <c r="L160" s="229">
        <v>4.0898553091542027</v>
      </c>
    </row>
    <row r="161" spans="1:12">
      <c r="A161" s="2" t="s">
        <v>147</v>
      </c>
      <c r="B161" s="217">
        <v>100</v>
      </c>
      <c r="C161" s="227">
        <v>15.70783398920387</v>
      </c>
      <c r="D161" s="227">
        <v>6.9362219695681375</v>
      </c>
      <c r="E161" s="228">
        <v>77.355944041227986</v>
      </c>
      <c r="F161" s="227">
        <v>100</v>
      </c>
      <c r="G161" s="227">
        <v>11.694730532863321</v>
      </c>
      <c r="H161" s="227">
        <v>9.9141287315105213</v>
      </c>
      <c r="I161" s="228">
        <v>78.391140735626152</v>
      </c>
      <c r="J161" s="229">
        <v>-4.0131034563405485</v>
      </c>
      <c r="K161" s="229">
        <v>2.9779067619423838</v>
      </c>
      <c r="L161" s="229">
        <v>1.0351966943981665</v>
      </c>
    </row>
    <row r="162" spans="1:12">
      <c r="A162" s="2" t="s">
        <v>148</v>
      </c>
      <c r="B162" s="217">
        <v>100</v>
      </c>
      <c r="C162" s="227">
        <v>12.289151032376848</v>
      </c>
      <c r="D162" s="227">
        <v>10.716934631483291</v>
      </c>
      <c r="E162" s="228">
        <v>76.993914336139852</v>
      </c>
      <c r="F162" s="227">
        <v>100</v>
      </c>
      <c r="G162" s="227">
        <v>10.169968243259643</v>
      </c>
      <c r="H162" s="227">
        <v>10.758794821448415</v>
      </c>
      <c r="I162" s="228">
        <v>79.07123693529195</v>
      </c>
      <c r="J162" s="229">
        <v>-2.1191827891172057</v>
      </c>
      <c r="K162" s="229">
        <v>4.1860189965124306E-2</v>
      </c>
      <c r="L162" s="229">
        <v>2.0773225991520974</v>
      </c>
    </row>
    <row r="163" spans="1:12">
      <c r="A163" s="2" t="s">
        <v>149</v>
      </c>
      <c r="B163" s="217">
        <v>100</v>
      </c>
      <c r="C163" s="227">
        <v>27.844282800712605</v>
      </c>
      <c r="D163" s="227">
        <v>5.0244730822718608</v>
      </c>
      <c r="E163" s="228">
        <v>67.131244117015527</v>
      </c>
      <c r="F163" s="227">
        <v>100</v>
      </c>
      <c r="G163" s="227">
        <v>15.940811987794239</v>
      </c>
      <c r="H163" s="227">
        <v>8.1251737225702829</v>
      </c>
      <c r="I163" s="228">
        <v>75.934014289635471</v>
      </c>
      <c r="J163" s="229">
        <v>-11.903470812918366</v>
      </c>
      <c r="K163" s="229">
        <v>3.1007006402984221</v>
      </c>
      <c r="L163" s="229">
        <v>8.8027701726199439</v>
      </c>
    </row>
    <row r="164" spans="1:12">
      <c r="A164" s="2" t="s">
        <v>150</v>
      </c>
      <c r="B164" s="217">
        <v>100</v>
      </c>
      <c r="C164" s="227">
        <v>23.918397214478567</v>
      </c>
      <c r="D164" s="227">
        <v>7.2720785870973632</v>
      </c>
      <c r="E164" s="228">
        <v>68.809524198424072</v>
      </c>
      <c r="F164" s="227">
        <v>100</v>
      </c>
      <c r="G164" s="227">
        <v>16.370834580541459</v>
      </c>
      <c r="H164" s="227">
        <v>8.5638412601222722</v>
      </c>
      <c r="I164" s="228">
        <v>75.065324159336271</v>
      </c>
      <c r="J164" s="229">
        <v>-7.5475626339371082</v>
      </c>
      <c r="K164" s="229">
        <v>1.291762673024909</v>
      </c>
      <c r="L164" s="229">
        <v>6.2557999609121993</v>
      </c>
    </row>
    <row r="165" spans="1:12">
      <c r="A165" s="2" t="s">
        <v>151</v>
      </c>
      <c r="B165" s="217">
        <v>100</v>
      </c>
      <c r="C165" s="227">
        <v>19.21915477233361</v>
      </c>
      <c r="D165" s="227">
        <v>8.5934307819933586</v>
      </c>
      <c r="E165" s="228">
        <v>72.187414445673028</v>
      </c>
      <c r="F165" s="227">
        <v>100.00000000000001</v>
      </c>
      <c r="G165" s="227">
        <v>13.957305784992064</v>
      </c>
      <c r="H165" s="227">
        <v>11.720221785737502</v>
      </c>
      <c r="I165" s="228">
        <v>74.322472429270448</v>
      </c>
      <c r="J165" s="229">
        <v>-5.2618489873415459</v>
      </c>
      <c r="K165" s="229">
        <v>3.1267910037441435</v>
      </c>
      <c r="L165" s="229">
        <v>2.1350579835974202</v>
      </c>
    </row>
    <row r="166" spans="1:12">
      <c r="A166" s="2" t="s">
        <v>152</v>
      </c>
      <c r="B166" s="217">
        <v>99.999999999999986</v>
      </c>
      <c r="C166" s="227">
        <v>17.409187888864754</v>
      </c>
      <c r="D166" s="227">
        <v>8.0674330375117709</v>
      </c>
      <c r="E166" s="228">
        <v>74.52337907362346</v>
      </c>
      <c r="F166" s="227">
        <v>100</v>
      </c>
      <c r="G166" s="227">
        <v>13.400682480342194</v>
      </c>
      <c r="H166" s="227">
        <v>9.3115015760580171</v>
      </c>
      <c r="I166" s="228">
        <v>77.287815943599796</v>
      </c>
      <c r="J166" s="229">
        <v>-4.0085054085225593</v>
      </c>
      <c r="K166" s="229">
        <v>1.2440685385462462</v>
      </c>
      <c r="L166" s="229">
        <v>2.7644368699763362</v>
      </c>
    </row>
    <row r="167" spans="1:12">
      <c r="A167" s="2" t="s">
        <v>153</v>
      </c>
      <c r="B167" s="217">
        <v>100.00000000000001</v>
      </c>
      <c r="C167" s="227">
        <v>13.670416341461832</v>
      </c>
      <c r="D167" s="227">
        <v>8.937238529908397</v>
      </c>
      <c r="E167" s="228">
        <v>77.392345128629785</v>
      </c>
      <c r="F167" s="227">
        <v>100</v>
      </c>
      <c r="G167" s="227">
        <v>10.651879506307038</v>
      </c>
      <c r="H167" s="227">
        <v>9.5178361458978351</v>
      </c>
      <c r="I167" s="228">
        <v>79.830284347795128</v>
      </c>
      <c r="J167" s="229">
        <v>-3.0185368351547943</v>
      </c>
      <c r="K167" s="229">
        <v>0.58059761598943815</v>
      </c>
      <c r="L167" s="229">
        <v>2.4379392191653437</v>
      </c>
    </row>
    <row r="168" spans="1:12">
      <c r="A168" s="2"/>
      <c r="B168" s="217"/>
      <c r="C168" s="227"/>
      <c r="D168" s="227"/>
      <c r="E168" s="228"/>
      <c r="F168" s="227"/>
      <c r="G168" s="227"/>
      <c r="H168" s="227"/>
      <c r="I168" s="228"/>
      <c r="J168" s="229"/>
      <c r="K168" s="229"/>
      <c r="L168" s="229"/>
    </row>
    <row r="169" spans="1:12" s="215" customFormat="1" ht="25.5">
      <c r="A169" s="12" t="s">
        <v>154</v>
      </c>
      <c r="B169" s="216">
        <v>100</v>
      </c>
      <c r="C169" s="221">
        <v>6.8005601832610267</v>
      </c>
      <c r="D169" s="221">
        <v>14.654568158302602</v>
      </c>
      <c r="E169" s="222">
        <v>78.544871658436378</v>
      </c>
      <c r="F169" s="221">
        <v>100</v>
      </c>
      <c r="G169" s="221">
        <v>6.3797705725094094</v>
      </c>
      <c r="H169" s="221">
        <v>15.449407833435227</v>
      </c>
      <c r="I169" s="222">
        <v>78.170821594055369</v>
      </c>
      <c r="J169" s="223">
        <v>-0.42078961075161736</v>
      </c>
      <c r="K169" s="223">
        <v>0.79483967513262499</v>
      </c>
      <c r="L169" s="223">
        <v>-0.37405006438100941</v>
      </c>
    </row>
    <row r="170" spans="1:12">
      <c r="A170" s="2" t="s">
        <v>155</v>
      </c>
      <c r="B170" s="217">
        <v>100</v>
      </c>
      <c r="C170" s="227">
        <v>12.537398161494661</v>
      </c>
      <c r="D170" s="227">
        <v>10.669008644845722</v>
      </c>
      <c r="E170" s="228">
        <v>76.793593193659618</v>
      </c>
      <c r="F170" s="227">
        <v>100</v>
      </c>
      <c r="G170" s="227">
        <v>12.76647332300751</v>
      </c>
      <c r="H170" s="227">
        <v>9.88577770025924</v>
      </c>
      <c r="I170" s="228">
        <v>77.347748976733243</v>
      </c>
      <c r="J170" s="229">
        <v>0.22907516151284923</v>
      </c>
      <c r="K170" s="229">
        <v>-0.78323094458648157</v>
      </c>
      <c r="L170" s="229">
        <v>0.55415578307362523</v>
      </c>
    </row>
    <row r="171" spans="1:12">
      <c r="A171" s="2" t="s">
        <v>156</v>
      </c>
      <c r="B171" s="217">
        <v>100.00000000000001</v>
      </c>
      <c r="C171" s="227">
        <v>14.780502064969131</v>
      </c>
      <c r="D171" s="227">
        <v>9.6416126364070305</v>
      </c>
      <c r="E171" s="228">
        <v>75.577885298623855</v>
      </c>
      <c r="F171" s="227">
        <v>100</v>
      </c>
      <c r="G171" s="227">
        <v>11.486115248015787</v>
      </c>
      <c r="H171" s="227">
        <v>11.779938561408526</v>
      </c>
      <c r="I171" s="228">
        <v>76.733946190575679</v>
      </c>
      <c r="J171" s="229">
        <v>-3.2943868169533435</v>
      </c>
      <c r="K171" s="229">
        <v>2.1383259250014959</v>
      </c>
      <c r="L171" s="229">
        <v>1.1560608919518245</v>
      </c>
    </row>
    <row r="172" spans="1:12">
      <c r="A172" s="2" t="s">
        <v>157</v>
      </c>
      <c r="B172" s="217">
        <v>100</v>
      </c>
      <c r="C172" s="227">
        <v>8.0934185908093745</v>
      </c>
      <c r="D172" s="227">
        <v>12.859180658728238</v>
      </c>
      <c r="E172" s="228">
        <v>79.047400750462387</v>
      </c>
      <c r="F172" s="227">
        <v>100</v>
      </c>
      <c r="G172" s="227">
        <v>7.8096696095297844</v>
      </c>
      <c r="H172" s="227">
        <v>12.948959694010846</v>
      </c>
      <c r="I172" s="228">
        <v>79.24137069645937</v>
      </c>
      <c r="J172" s="229">
        <v>-0.28374898127959014</v>
      </c>
      <c r="K172" s="229">
        <v>8.9779035282607111E-2</v>
      </c>
      <c r="L172" s="229">
        <v>0.19396994599698303</v>
      </c>
    </row>
    <row r="173" spans="1:12">
      <c r="A173" s="2" t="s">
        <v>158</v>
      </c>
      <c r="B173" s="217">
        <v>100</v>
      </c>
      <c r="C173" s="227">
        <v>4.1181020556318382</v>
      </c>
      <c r="D173" s="227">
        <v>12.262319848360233</v>
      </c>
      <c r="E173" s="228">
        <v>83.619578096007928</v>
      </c>
      <c r="F173" s="227">
        <v>100</v>
      </c>
      <c r="G173" s="227">
        <v>4.5657641872898935</v>
      </c>
      <c r="H173" s="227">
        <v>11.69835290090665</v>
      </c>
      <c r="I173" s="228">
        <v>83.735882911803458</v>
      </c>
      <c r="J173" s="229">
        <v>0.44766213165805535</v>
      </c>
      <c r="K173" s="229">
        <v>-0.56396694745358289</v>
      </c>
      <c r="L173" s="229">
        <v>0.1163048157955302</v>
      </c>
    </row>
    <row r="174" spans="1:12">
      <c r="A174" s="2" t="s">
        <v>159</v>
      </c>
      <c r="B174" s="217">
        <v>100.00000000000001</v>
      </c>
      <c r="C174" s="227">
        <v>5.177977601415904</v>
      </c>
      <c r="D174" s="227">
        <v>15.460744200059363</v>
      </c>
      <c r="E174" s="228">
        <v>79.361278198524744</v>
      </c>
      <c r="F174" s="227">
        <v>100</v>
      </c>
      <c r="G174" s="227">
        <v>4.7523716092360422</v>
      </c>
      <c r="H174" s="227">
        <v>15.660233378444479</v>
      </c>
      <c r="I174" s="228">
        <v>79.587395012319476</v>
      </c>
      <c r="J174" s="229">
        <v>-0.42560599217986184</v>
      </c>
      <c r="K174" s="229">
        <v>0.19948917838511626</v>
      </c>
      <c r="L174" s="229">
        <v>0.22611681379473225</v>
      </c>
    </row>
    <row r="175" spans="1:12">
      <c r="A175" s="2" t="s">
        <v>160</v>
      </c>
      <c r="B175" s="217">
        <v>100</v>
      </c>
      <c r="C175" s="227">
        <v>12.627394733402081</v>
      </c>
      <c r="D175" s="227">
        <v>11.159399555549099</v>
      </c>
      <c r="E175" s="228">
        <v>76.213205711048815</v>
      </c>
      <c r="F175" s="227">
        <v>100</v>
      </c>
      <c r="G175" s="227">
        <v>11.744936997965231</v>
      </c>
      <c r="H175" s="227">
        <v>10.87601461515243</v>
      </c>
      <c r="I175" s="228">
        <v>77.379048386882346</v>
      </c>
      <c r="J175" s="229">
        <v>-0.88245773543684969</v>
      </c>
      <c r="K175" s="229">
        <v>-0.28338494039666884</v>
      </c>
      <c r="L175" s="229">
        <v>1.165842675833531</v>
      </c>
    </row>
    <row r="176" spans="1:12">
      <c r="A176" s="2" t="s">
        <v>161</v>
      </c>
      <c r="B176" s="217">
        <v>100</v>
      </c>
      <c r="C176" s="227">
        <v>7.7596947318589597</v>
      </c>
      <c r="D176" s="227">
        <v>10.469854166650418</v>
      </c>
      <c r="E176" s="228">
        <v>81.770451101490622</v>
      </c>
      <c r="F176" s="227">
        <v>100</v>
      </c>
      <c r="G176" s="227">
        <v>7.6112417926057674</v>
      </c>
      <c r="H176" s="227">
        <v>9.3945077712240987</v>
      </c>
      <c r="I176" s="228">
        <v>82.994250436170134</v>
      </c>
      <c r="J176" s="229">
        <v>-0.14845293925319236</v>
      </c>
      <c r="K176" s="229">
        <v>-1.0753463954263189</v>
      </c>
      <c r="L176" s="229">
        <v>1.2237993346795122</v>
      </c>
    </row>
    <row r="177" spans="1:12">
      <c r="A177" s="2" t="s">
        <v>162</v>
      </c>
      <c r="B177" s="217">
        <v>100</v>
      </c>
      <c r="C177" s="227">
        <v>11.934257100036422</v>
      </c>
      <c r="D177" s="227">
        <v>8.3571273558710697</v>
      </c>
      <c r="E177" s="228">
        <v>79.70861554409251</v>
      </c>
      <c r="F177" s="227">
        <v>100</v>
      </c>
      <c r="G177" s="227">
        <v>12.070153578384906</v>
      </c>
      <c r="H177" s="227">
        <v>10.916051896402573</v>
      </c>
      <c r="I177" s="228">
        <v>77.013794525212518</v>
      </c>
      <c r="J177" s="229">
        <v>0.13589647834848329</v>
      </c>
      <c r="K177" s="229">
        <v>2.5589245405315033</v>
      </c>
      <c r="L177" s="229">
        <v>-2.6948210188799919</v>
      </c>
    </row>
    <row r="178" spans="1:12">
      <c r="A178" s="2" t="s">
        <v>163</v>
      </c>
      <c r="B178" s="217">
        <v>100</v>
      </c>
      <c r="C178" s="227">
        <v>3.0951141660963839</v>
      </c>
      <c r="D178" s="227">
        <v>19.278274279463869</v>
      </c>
      <c r="E178" s="228">
        <v>77.626611554439748</v>
      </c>
      <c r="F178" s="227">
        <v>100</v>
      </c>
      <c r="G178" s="227">
        <v>2.8915221992545503</v>
      </c>
      <c r="H178" s="227">
        <v>20.922728013383622</v>
      </c>
      <c r="I178" s="228">
        <v>76.185749787361829</v>
      </c>
      <c r="J178" s="229">
        <v>-0.20359196684183356</v>
      </c>
      <c r="K178" s="229">
        <v>1.6444537339197538</v>
      </c>
      <c r="L178" s="229">
        <v>-1.4408617670779194</v>
      </c>
    </row>
    <row r="179" spans="1:12">
      <c r="A179" s="2" t="s">
        <v>164</v>
      </c>
      <c r="B179" s="217">
        <v>100</v>
      </c>
      <c r="C179" s="227">
        <v>17.258543123585422</v>
      </c>
      <c r="D179" s="227">
        <v>5.7073593827684688</v>
      </c>
      <c r="E179" s="228">
        <v>77.034097493646101</v>
      </c>
      <c r="F179" s="227">
        <v>99.999999999999986</v>
      </c>
      <c r="G179" s="227">
        <v>17.254140311875798</v>
      </c>
      <c r="H179" s="227">
        <v>7.6632459398160284</v>
      </c>
      <c r="I179" s="228">
        <v>75.082613748308162</v>
      </c>
      <c r="J179" s="229">
        <v>-4.4028117096246433E-3</v>
      </c>
      <c r="K179" s="229">
        <v>1.9558865570475596</v>
      </c>
      <c r="L179" s="229">
        <v>-1.9514837453379386</v>
      </c>
    </row>
    <row r="180" spans="1:12">
      <c r="A180" s="2"/>
      <c r="B180" s="217"/>
      <c r="C180" s="227"/>
      <c r="D180" s="227"/>
      <c r="E180" s="228"/>
      <c r="F180" s="227"/>
      <c r="G180" s="227"/>
      <c r="H180" s="227"/>
      <c r="I180" s="228"/>
      <c r="J180" s="229"/>
      <c r="K180" s="229"/>
      <c r="L180" s="229"/>
    </row>
    <row r="181" spans="1:12" s="215" customFormat="1" ht="25.5">
      <c r="A181" s="12" t="s">
        <v>241</v>
      </c>
      <c r="B181" s="216">
        <v>100</v>
      </c>
      <c r="C181" s="221">
        <v>5.2062845519102909</v>
      </c>
      <c r="D181" s="221">
        <v>12.436715893950115</v>
      </c>
      <c r="E181" s="222">
        <v>82.356999554139591</v>
      </c>
      <c r="F181" s="221">
        <v>100</v>
      </c>
      <c r="G181" s="221">
        <v>5.1329578933627751</v>
      </c>
      <c r="H181" s="221">
        <v>12.88017323232957</v>
      </c>
      <c r="I181" s="222">
        <v>81.986868874307646</v>
      </c>
      <c r="J181" s="223">
        <v>-7.3326658547515855E-2</v>
      </c>
      <c r="K181" s="223">
        <v>0.44345733837945467</v>
      </c>
      <c r="L181" s="223">
        <v>-0.37013067983194503</v>
      </c>
    </row>
    <row r="182" spans="1:12">
      <c r="A182" s="3" t="s">
        <v>166</v>
      </c>
      <c r="B182" s="217">
        <v>100</v>
      </c>
      <c r="C182" s="227">
        <v>9.4185018333071753</v>
      </c>
      <c r="D182" s="227">
        <v>6.4419182910681023</v>
      </c>
      <c r="E182" s="228">
        <v>84.139579875624719</v>
      </c>
      <c r="F182" s="227">
        <v>100</v>
      </c>
      <c r="G182" s="227">
        <v>8.5542808919310716</v>
      </c>
      <c r="H182" s="227">
        <v>8.8472839247830688</v>
      </c>
      <c r="I182" s="228">
        <v>82.598435183285858</v>
      </c>
      <c r="J182" s="229">
        <v>-0.86422094137610372</v>
      </c>
      <c r="K182" s="229">
        <v>2.4053656337149665</v>
      </c>
      <c r="L182" s="229">
        <v>-1.541144692338861</v>
      </c>
    </row>
    <row r="183" spans="1:12">
      <c r="A183" s="2" t="s">
        <v>167</v>
      </c>
      <c r="B183" s="217">
        <v>100</v>
      </c>
      <c r="C183" s="227">
        <v>6.4523589656223841</v>
      </c>
      <c r="D183" s="227">
        <v>10.896537135730853</v>
      </c>
      <c r="E183" s="228">
        <v>82.651103898646767</v>
      </c>
      <c r="F183" s="227">
        <v>100</v>
      </c>
      <c r="G183" s="227">
        <v>6.7804050862458887</v>
      </c>
      <c r="H183" s="227">
        <v>11.029382659623373</v>
      </c>
      <c r="I183" s="228">
        <v>82.190212254130742</v>
      </c>
      <c r="J183" s="229">
        <v>0.32804612062350458</v>
      </c>
      <c r="K183" s="229">
        <v>0.13284552389252013</v>
      </c>
      <c r="L183" s="229">
        <v>-0.46089164451602471</v>
      </c>
    </row>
    <row r="184" spans="1:12">
      <c r="A184" s="2" t="s">
        <v>168</v>
      </c>
      <c r="B184" s="217">
        <v>99.999999999999986</v>
      </c>
      <c r="C184" s="227">
        <v>10.857656358598721</v>
      </c>
      <c r="D184" s="227">
        <v>10.225230873307547</v>
      </c>
      <c r="E184" s="228">
        <v>78.917112768093716</v>
      </c>
      <c r="F184" s="227">
        <v>99.999999999999986</v>
      </c>
      <c r="G184" s="227">
        <v>9.365096574681786</v>
      </c>
      <c r="H184" s="227">
        <v>10.51925489705066</v>
      </c>
      <c r="I184" s="228">
        <v>80.115648528267542</v>
      </c>
      <c r="J184" s="229">
        <v>-1.4925597839169349</v>
      </c>
      <c r="K184" s="229">
        <v>0.29402402374311265</v>
      </c>
      <c r="L184" s="229">
        <v>1.1985357601738258</v>
      </c>
    </row>
    <row r="185" spans="1:12">
      <c r="A185" s="2" t="s">
        <v>169</v>
      </c>
      <c r="B185" s="217">
        <v>100</v>
      </c>
      <c r="C185" s="227">
        <v>5.3705883216177757</v>
      </c>
      <c r="D185" s="227">
        <v>7.5827458083595918</v>
      </c>
      <c r="E185" s="228">
        <v>87.046665870022636</v>
      </c>
      <c r="F185" s="227">
        <v>99.999999999999986</v>
      </c>
      <c r="G185" s="227">
        <v>5.4808699633282085</v>
      </c>
      <c r="H185" s="227">
        <v>9.2371028249436904</v>
      </c>
      <c r="I185" s="228">
        <v>85.282027211728092</v>
      </c>
      <c r="J185" s="229">
        <v>0.11028164171043287</v>
      </c>
      <c r="K185" s="229">
        <v>1.6543570165840986</v>
      </c>
      <c r="L185" s="229">
        <v>-1.7646386582945439</v>
      </c>
    </row>
    <row r="186" spans="1:12">
      <c r="A186" s="2" t="s">
        <v>170</v>
      </c>
      <c r="B186" s="217">
        <v>100</v>
      </c>
      <c r="C186" s="227">
        <v>1.607552162100218</v>
      </c>
      <c r="D186" s="227">
        <v>14.88414741894892</v>
      </c>
      <c r="E186" s="228">
        <v>83.508300418950853</v>
      </c>
      <c r="F186" s="227">
        <v>100</v>
      </c>
      <c r="G186" s="227">
        <v>1.5762896949234984</v>
      </c>
      <c r="H186" s="227">
        <v>15.272111530994092</v>
      </c>
      <c r="I186" s="228">
        <v>83.151598774082416</v>
      </c>
      <c r="J186" s="229">
        <v>-3.1262467176719655E-2</v>
      </c>
      <c r="K186" s="229">
        <v>0.38796411204517156</v>
      </c>
      <c r="L186" s="229">
        <v>-0.35670164486843703</v>
      </c>
    </row>
    <row r="187" spans="1:12">
      <c r="A187" s="2" t="s">
        <v>171</v>
      </c>
      <c r="B187" s="217">
        <v>100.00000000000001</v>
      </c>
      <c r="C187" s="227">
        <v>6.4861517401817625</v>
      </c>
      <c r="D187" s="227">
        <v>9.2259910762451511</v>
      </c>
      <c r="E187" s="228">
        <v>84.287857183573095</v>
      </c>
      <c r="F187" s="227">
        <v>100</v>
      </c>
      <c r="G187" s="227">
        <v>6.6595088780334821</v>
      </c>
      <c r="H187" s="227">
        <v>9.7561775822778127</v>
      </c>
      <c r="I187" s="228">
        <v>83.584313539688708</v>
      </c>
      <c r="J187" s="229">
        <v>0.17335713785171958</v>
      </c>
      <c r="K187" s="229">
        <v>0.5301865060326616</v>
      </c>
      <c r="L187" s="229">
        <v>-0.70354364388438739</v>
      </c>
    </row>
    <row r="188" spans="1:12">
      <c r="A188" s="2" t="s">
        <v>172</v>
      </c>
      <c r="B188" s="217">
        <v>100</v>
      </c>
      <c r="C188" s="227">
        <v>8.5661211697131492</v>
      </c>
      <c r="D188" s="227">
        <v>9.9061602469400505</v>
      </c>
      <c r="E188" s="228">
        <v>81.527718583346797</v>
      </c>
      <c r="F188" s="227">
        <v>99.999999999999986</v>
      </c>
      <c r="G188" s="227">
        <v>7.8952793506858674</v>
      </c>
      <c r="H188" s="227">
        <v>10.661520014617707</v>
      </c>
      <c r="I188" s="228">
        <v>81.44320063469641</v>
      </c>
      <c r="J188" s="229">
        <v>-0.67084181902728179</v>
      </c>
      <c r="K188" s="229">
        <v>0.75535976767765689</v>
      </c>
      <c r="L188" s="229">
        <v>-8.4517948650386643E-2</v>
      </c>
    </row>
    <row r="189" spans="1:12">
      <c r="A189" s="2" t="s">
        <v>173</v>
      </c>
      <c r="B189" s="217">
        <v>100</v>
      </c>
      <c r="C189" s="227">
        <v>6.6035120497607309</v>
      </c>
      <c r="D189" s="227">
        <v>6.9758603340613092</v>
      </c>
      <c r="E189" s="228">
        <v>86.420627616177967</v>
      </c>
      <c r="F189" s="227">
        <v>100.00000000000001</v>
      </c>
      <c r="G189" s="227">
        <v>5.9088441088342689</v>
      </c>
      <c r="H189" s="227">
        <v>9.0545487500605937</v>
      </c>
      <c r="I189" s="228">
        <v>85.036607141105151</v>
      </c>
      <c r="J189" s="229">
        <v>-0.694667940926462</v>
      </c>
      <c r="K189" s="229">
        <v>2.0786884159992844</v>
      </c>
      <c r="L189" s="229">
        <v>-1.3840204750728162</v>
      </c>
    </row>
    <row r="190" spans="1:12">
      <c r="A190" s="4" t="s">
        <v>174</v>
      </c>
      <c r="B190" s="217">
        <v>100</v>
      </c>
      <c r="C190" s="227">
        <v>10.072462074737819</v>
      </c>
      <c r="D190" s="227">
        <v>7.1169956087739354</v>
      </c>
      <c r="E190" s="228">
        <v>82.810542316488238</v>
      </c>
      <c r="F190" s="227">
        <v>100</v>
      </c>
      <c r="G190" s="227">
        <v>9.8996119905771032</v>
      </c>
      <c r="H190" s="227">
        <v>9.3412501796608325</v>
      </c>
      <c r="I190" s="228">
        <v>80.759137829762068</v>
      </c>
      <c r="J190" s="229">
        <v>-0.17285008416071612</v>
      </c>
      <c r="K190" s="229">
        <v>2.224254570886897</v>
      </c>
      <c r="L190" s="229">
        <v>-2.0514044867261703</v>
      </c>
    </row>
    <row r="191" spans="1:12">
      <c r="A191" s="2" t="s">
        <v>175</v>
      </c>
      <c r="B191" s="217">
        <v>99.999999999999986</v>
      </c>
      <c r="C191" s="227">
        <v>13.412825105518312</v>
      </c>
      <c r="D191" s="227">
        <v>9.2038178633859928</v>
      </c>
      <c r="E191" s="228">
        <v>77.383357031095684</v>
      </c>
      <c r="F191" s="227">
        <v>100</v>
      </c>
      <c r="G191" s="227">
        <v>12.734267141114785</v>
      </c>
      <c r="H191" s="227">
        <v>9.6499981139429902</v>
      </c>
      <c r="I191" s="228">
        <v>77.615734744942216</v>
      </c>
      <c r="J191" s="229">
        <v>-0.67855796440352734</v>
      </c>
      <c r="K191" s="229">
        <v>0.44618025055699739</v>
      </c>
      <c r="L191" s="229">
        <v>0.23237771384653172</v>
      </c>
    </row>
    <row r="192" spans="1:12">
      <c r="A192" s="2" t="s">
        <v>265</v>
      </c>
      <c r="B192" s="217">
        <v>100.00000000000001</v>
      </c>
      <c r="C192" s="227">
        <v>6.1856091699996725</v>
      </c>
      <c r="D192" s="227">
        <v>6.8929418385068928</v>
      </c>
      <c r="E192" s="228">
        <v>86.921448991493449</v>
      </c>
      <c r="F192" s="227">
        <v>100</v>
      </c>
      <c r="G192" s="227">
        <v>6.622948186933554</v>
      </c>
      <c r="H192" s="227">
        <v>8.8466337053595918</v>
      </c>
      <c r="I192" s="228">
        <v>84.530418107706851</v>
      </c>
      <c r="J192" s="229">
        <v>0.43733901693388155</v>
      </c>
      <c r="K192" s="229">
        <v>1.953691866852699</v>
      </c>
      <c r="L192" s="229">
        <v>-2.3910308837865983</v>
      </c>
    </row>
    <row r="193" spans="1:14">
      <c r="A193" s="2" t="s">
        <v>176</v>
      </c>
      <c r="B193" s="217">
        <v>100</v>
      </c>
      <c r="C193" s="227">
        <v>10.643125379921582</v>
      </c>
      <c r="D193" s="227">
        <v>10.836631500625115</v>
      </c>
      <c r="E193" s="228">
        <v>78.520243119453298</v>
      </c>
      <c r="F193" s="227">
        <v>100</v>
      </c>
      <c r="G193" s="227">
        <v>10.486632130543864</v>
      </c>
      <c r="H193" s="227">
        <v>11.042524445940161</v>
      </c>
      <c r="I193" s="228">
        <v>78.470843423515973</v>
      </c>
      <c r="J193" s="229">
        <v>-0.1564932493777178</v>
      </c>
      <c r="K193" s="229">
        <v>0.20589294531504621</v>
      </c>
      <c r="L193" s="229">
        <v>-4.939969593732485E-2</v>
      </c>
    </row>
    <row r="194" spans="1:14">
      <c r="A194" s="2" t="s">
        <v>177</v>
      </c>
      <c r="B194" s="217">
        <v>100</v>
      </c>
      <c r="C194" s="227">
        <v>8.6228737315582844</v>
      </c>
      <c r="D194" s="227">
        <v>11.221270773358039</v>
      </c>
      <c r="E194" s="228">
        <v>80.155855495083685</v>
      </c>
      <c r="F194" s="227">
        <v>100</v>
      </c>
      <c r="G194" s="227">
        <v>8.4107908117913208</v>
      </c>
      <c r="H194" s="227">
        <v>11.30913636010261</v>
      </c>
      <c r="I194" s="228">
        <v>80.280072828106071</v>
      </c>
      <c r="J194" s="229">
        <v>-0.21208291976696358</v>
      </c>
      <c r="K194" s="229">
        <v>8.7865586744570123E-2</v>
      </c>
      <c r="L194" s="229">
        <v>0.12421733302238636</v>
      </c>
    </row>
    <row r="195" spans="1:14">
      <c r="A195" s="2" t="s">
        <v>178</v>
      </c>
      <c r="B195" s="217">
        <v>100</v>
      </c>
      <c r="C195" s="227">
        <v>9.6059616384891182</v>
      </c>
      <c r="D195" s="227">
        <v>10.224460058184038</v>
      </c>
      <c r="E195" s="228">
        <v>80.169578303326844</v>
      </c>
      <c r="F195" s="227">
        <v>99.999999999999986</v>
      </c>
      <c r="G195" s="227">
        <v>8.6927918971381448</v>
      </c>
      <c r="H195" s="227">
        <v>11.015665857392074</v>
      </c>
      <c r="I195" s="228">
        <v>80.29154224546977</v>
      </c>
      <c r="J195" s="229">
        <v>-0.9131697413509734</v>
      </c>
      <c r="K195" s="229">
        <v>0.79120579920803635</v>
      </c>
      <c r="L195" s="229">
        <v>0.12196394214292638</v>
      </c>
    </row>
    <row r="196" spans="1:14">
      <c r="A196" s="2" t="s">
        <v>179</v>
      </c>
      <c r="B196" s="217">
        <v>100</v>
      </c>
      <c r="C196" s="227">
        <v>4.5436498165973793</v>
      </c>
      <c r="D196" s="227">
        <v>13.430302564276635</v>
      </c>
      <c r="E196" s="228">
        <v>82.02604761912599</v>
      </c>
      <c r="F196" s="227">
        <v>100</v>
      </c>
      <c r="G196" s="227">
        <v>4.6112156328733498</v>
      </c>
      <c r="H196" s="227">
        <v>13.424102485132423</v>
      </c>
      <c r="I196" s="228">
        <v>81.964681881994224</v>
      </c>
      <c r="J196" s="229">
        <v>6.7565816275970469E-2</v>
      </c>
      <c r="K196" s="229">
        <v>-6.2000791442127223E-3</v>
      </c>
      <c r="L196" s="229">
        <v>-6.1365737131765741E-2</v>
      </c>
    </row>
    <row r="197" spans="1:14">
      <c r="A197" s="2"/>
      <c r="B197" s="217"/>
      <c r="C197" s="227"/>
      <c r="D197" s="227"/>
      <c r="E197" s="228"/>
      <c r="F197" s="227"/>
      <c r="G197" s="227"/>
      <c r="H197" s="227"/>
      <c r="I197" s="228"/>
      <c r="J197" s="229"/>
      <c r="K197" s="229"/>
      <c r="L197" s="229"/>
    </row>
    <row r="198" spans="1:14" s="215" customFormat="1" ht="25.5">
      <c r="A198" s="12" t="s">
        <v>242</v>
      </c>
      <c r="B198" s="216">
        <v>100</v>
      </c>
      <c r="C198" s="221">
        <v>5.7974687580788204</v>
      </c>
      <c r="D198" s="221">
        <v>23.852292555581393</v>
      </c>
      <c r="E198" s="222">
        <v>70.350238686339779</v>
      </c>
      <c r="F198" s="221">
        <v>100.00000000000003</v>
      </c>
      <c r="G198" s="221">
        <v>5.501981205142747</v>
      </c>
      <c r="H198" s="221">
        <v>23.855994600976445</v>
      </c>
      <c r="I198" s="222">
        <v>70.642024193880829</v>
      </c>
      <c r="J198" s="223">
        <v>-0.29548755293607343</v>
      </c>
      <c r="K198" s="223">
        <v>3.7020453950518117E-3</v>
      </c>
      <c r="L198" s="223">
        <v>0.29178550754105004</v>
      </c>
    </row>
    <row r="199" spans="1:14">
      <c r="A199" s="2" t="s">
        <v>181</v>
      </c>
      <c r="B199" s="217">
        <v>100</v>
      </c>
      <c r="C199" s="227">
        <v>6.6062630440419046</v>
      </c>
      <c r="D199" s="227">
        <v>8.8407833659171509</v>
      </c>
      <c r="E199" s="228">
        <v>84.552953590040943</v>
      </c>
      <c r="F199" s="227">
        <v>100.00000000000001</v>
      </c>
      <c r="G199" s="227">
        <v>6.8055542631073083</v>
      </c>
      <c r="H199" s="227">
        <v>9.3101887978857611</v>
      </c>
      <c r="I199" s="228">
        <v>83.884256939006946</v>
      </c>
      <c r="J199" s="229">
        <v>0.1992912190654037</v>
      </c>
      <c r="K199" s="229">
        <v>0.46940543196861029</v>
      </c>
      <c r="L199" s="229">
        <v>-0.66869665103399711</v>
      </c>
    </row>
    <row r="200" spans="1:14">
      <c r="A200" s="2" t="s">
        <v>182</v>
      </c>
      <c r="B200" s="217">
        <v>100.00000000000001</v>
      </c>
      <c r="C200" s="227">
        <v>6.1140315347930114</v>
      </c>
      <c r="D200" s="227">
        <v>12.104562760088312</v>
      </c>
      <c r="E200" s="228">
        <v>81.781405705118686</v>
      </c>
      <c r="F200" s="227">
        <v>99.999999999999986</v>
      </c>
      <c r="G200" s="227">
        <v>5.6142472358267925</v>
      </c>
      <c r="H200" s="227">
        <v>12.599762318544824</v>
      </c>
      <c r="I200" s="228">
        <v>81.785990445628372</v>
      </c>
      <c r="J200" s="229">
        <v>-0.4997842989662189</v>
      </c>
      <c r="K200" s="229">
        <v>0.49519955845651253</v>
      </c>
      <c r="L200" s="229">
        <v>4.584740509685048E-3</v>
      </c>
    </row>
    <row r="201" spans="1:14">
      <c r="A201" s="2" t="s">
        <v>183</v>
      </c>
      <c r="B201" s="217">
        <v>100</v>
      </c>
      <c r="C201" s="227">
        <v>10.563123671753859</v>
      </c>
      <c r="D201" s="227">
        <v>10.628968525470874</v>
      </c>
      <c r="E201" s="228">
        <v>78.807907802775276</v>
      </c>
      <c r="F201" s="227">
        <v>100</v>
      </c>
      <c r="G201" s="227">
        <v>9.6613465160490275</v>
      </c>
      <c r="H201" s="227">
        <v>10.039073978267558</v>
      </c>
      <c r="I201" s="228">
        <v>80.299579505683411</v>
      </c>
      <c r="J201" s="229">
        <v>-0.9017771557048313</v>
      </c>
      <c r="K201" s="229">
        <v>-0.58989454720331658</v>
      </c>
      <c r="L201" s="229">
        <v>1.4916717029081354</v>
      </c>
    </row>
    <row r="202" spans="1:14">
      <c r="A202" s="2" t="s">
        <v>184</v>
      </c>
      <c r="B202" s="217">
        <v>100</v>
      </c>
      <c r="C202" s="227">
        <v>10.225429888645053</v>
      </c>
      <c r="D202" s="227">
        <v>10.046975830507503</v>
      </c>
      <c r="E202" s="228">
        <v>79.727594280847441</v>
      </c>
      <c r="F202" s="227">
        <v>100</v>
      </c>
      <c r="G202" s="227">
        <v>9.25562150440593</v>
      </c>
      <c r="H202" s="227">
        <v>11.884619376061737</v>
      </c>
      <c r="I202" s="228">
        <v>78.859759119532328</v>
      </c>
      <c r="J202" s="229">
        <v>-0.96980838423912274</v>
      </c>
      <c r="K202" s="229">
        <v>1.8376435455542346</v>
      </c>
      <c r="L202" s="229">
        <v>-0.86783516131511362</v>
      </c>
    </row>
    <row r="203" spans="1:14">
      <c r="A203" s="2" t="s">
        <v>185</v>
      </c>
      <c r="B203" s="217">
        <v>100</v>
      </c>
      <c r="C203" s="227">
        <v>9.2694947582385456</v>
      </c>
      <c r="D203" s="227">
        <v>8.0565924262120205</v>
      </c>
      <c r="E203" s="228">
        <v>82.673912815549443</v>
      </c>
      <c r="F203" s="227">
        <v>99.999999999999986</v>
      </c>
      <c r="G203" s="227">
        <v>9.2305872083469644</v>
      </c>
      <c r="H203" s="227">
        <v>10.815705451918202</v>
      </c>
      <c r="I203" s="228">
        <v>79.953707339734819</v>
      </c>
      <c r="J203" s="229">
        <v>-3.8907549891581183E-2</v>
      </c>
      <c r="K203" s="229">
        <v>2.7591130257061813</v>
      </c>
      <c r="L203" s="229">
        <v>-2.7202054758146232</v>
      </c>
    </row>
    <row r="204" spans="1:14">
      <c r="A204" s="2" t="s">
        <v>186</v>
      </c>
      <c r="B204" s="217">
        <v>100</v>
      </c>
      <c r="C204" s="227">
        <v>9.2187130813582812</v>
      </c>
      <c r="D204" s="227">
        <v>11.450783316051606</v>
      </c>
      <c r="E204" s="228">
        <v>79.330503602590113</v>
      </c>
      <c r="F204" s="227">
        <v>100.00000000000001</v>
      </c>
      <c r="G204" s="227">
        <v>9.6063004361291942</v>
      </c>
      <c r="H204" s="227">
        <v>10.162058076829874</v>
      </c>
      <c r="I204" s="228">
        <v>80.231641487040946</v>
      </c>
      <c r="J204" s="229">
        <v>0.387587354770913</v>
      </c>
      <c r="K204" s="229">
        <v>-1.2887252392217317</v>
      </c>
      <c r="L204" s="229">
        <v>0.90113788445083287</v>
      </c>
    </row>
    <row r="205" spans="1:14">
      <c r="A205" s="2" t="s">
        <v>187</v>
      </c>
      <c r="B205" s="217">
        <v>100</v>
      </c>
      <c r="C205" s="227">
        <v>4.9215344441994366</v>
      </c>
      <c r="D205" s="227">
        <v>27.982101260186749</v>
      </c>
      <c r="E205" s="228">
        <v>67.096364295613824</v>
      </c>
      <c r="F205" s="227">
        <v>100</v>
      </c>
      <c r="G205" s="227">
        <v>4.6060357638597083</v>
      </c>
      <c r="H205" s="227">
        <v>27.789810735251518</v>
      </c>
      <c r="I205" s="228">
        <v>67.604153500888771</v>
      </c>
      <c r="J205" s="229">
        <v>-0.31549868033972839</v>
      </c>
      <c r="K205" s="229">
        <v>-0.19229052493523113</v>
      </c>
      <c r="L205" s="229">
        <v>0.5077892052749462</v>
      </c>
    </row>
    <row r="206" spans="1:14">
      <c r="A206" s="2" t="s">
        <v>188</v>
      </c>
      <c r="B206" s="217">
        <v>100</v>
      </c>
      <c r="C206" s="227">
        <v>7.26891482457654</v>
      </c>
      <c r="D206" s="227">
        <v>6.9754138567775277</v>
      </c>
      <c r="E206" s="228">
        <v>85.755671318645938</v>
      </c>
      <c r="F206" s="227">
        <v>99.999999999999986</v>
      </c>
      <c r="G206" s="227">
        <v>7.9740158331748772</v>
      </c>
      <c r="H206" s="227">
        <v>9.4186288899178638</v>
      </c>
      <c r="I206" s="228">
        <v>82.607355276907242</v>
      </c>
      <c r="J206" s="229">
        <v>0.70510100859833713</v>
      </c>
      <c r="K206" s="229">
        <v>2.4432150331403362</v>
      </c>
      <c r="L206" s="229">
        <v>-3.1483160417386955</v>
      </c>
    </row>
    <row r="207" spans="1:14">
      <c r="A207" s="2"/>
      <c r="B207" s="217"/>
      <c r="C207" s="227"/>
      <c r="D207" s="227"/>
      <c r="E207" s="228"/>
      <c r="F207" s="227"/>
      <c r="G207" s="227"/>
      <c r="H207" s="227"/>
      <c r="I207" s="228"/>
      <c r="J207" s="229"/>
      <c r="K207" s="229"/>
      <c r="L207" s="229"/>
    </row>
    <row r="208" spans="1:14" s="215" customFormat="1" ht="25.5">
      <c r="A208" s="12" t="s">
        <v>189</v>
      </c>
      <c r="B208" s="216">
        <v>100</v>
      </c>
      <c r="C208" s="221">
        <v>13.200577870268527</v>
      </c>
      <c r="D208" s="221">
        <v>9.6844185146187023</v>
      </c>
      <c r="E208" s="222">
        <v>77.115003615112769</v>
      </c>
      <c r="F208" s="221">
        <v>100</v>
      </c>
      <c r="G208" s="221">
        <v>11.6318358065112</v>
      </c>
      <c r="H208" s="221">
        <v>10.3134085368083</v>
      </c>
      <c r="I208" s="222">
        <v>78.054755656680499</v>
      </c>
      <c r="J208" s="223">
        <v>-1.5687420637573268</v>
      </c>
      <c r="K208" s="223">
        <v>0.62899002218959765</v>
      </c>
      <c r="L208" s="223">
        <v>0.93975204156772918</v>
      </c>
      <c r="N208" s="200"/>
    </row>
    <row r="209" spans="1:12">
      <c r="A209" s="2" t="s">
        <v>190</v>
      </c>
      <c r="B209" s="217">
        <v>100</v>
      </c>
      <c r="C209" s="227">
        <v>9.4086039756986413</v>
      </c>
      <c r="D209" s="227">
        <v>8.9898377268963205</v>
      </c>
      <c r="E209" s="228">
        <v>81.601558297405035</v>
      </c>
      <c r="F209" s="227">
        <v>100</v>
      </c>
      <c r="G209" s="227">
        <v>8.2348991555713269</v>
      </c>
      <c r="H209" s="227">
        <v>9.9355165773533809</v>
      </c>
      <c r="I209" s="228">
        <v>81.82958426707529</v>
      </c>
      <c r="J209" s="229">
        <v>-1.1737048201273144</v>
      </c>
      <c r="K209" s="229">
        <v>0.94567885045706035</v>
      </c>
      <c r="L209" s="229">
        <v>0.22802596967025579</v>
      </c>
    </row>
    <row r="210" spans="1:12">
      <c r="A210" s="2" t="s">
        <v>191</v>
      </c>
      <c r="B210" s="217">
        <v>100</v>
      </c>
      <c r="C210" s="227">
        <v>10.112233860441201</v>
      </c>
      <c r="D210" s="227">
        <v>8.8950926186083823</v>
      </c>
      <c r="E210" s="228">
        <v>80.992673520950419</v>
      </c>
      <c r="F210" s="227">
        <v>100</v>
      </c>
      <c r="G210" s="227">
        <v>9.3999977776580081</v>
      </c>
      <c r="H210" s="227">
        <v>10.070166294528232</v>
      </c>
      <c r="I210" s="228">
        <v>80.529835927813764</v>
      </c>
      <c r="J210" s="229">
        <v>-0.71223608278319261</v>
      </c>
      <c r="K210" s="229">
        <v>1.1750736759198492</v>
      </c>
      <c r="L210" s="229">
        <v>-0.46283759313665485</v>
      </c>
    </row>
    <row r="211" spans="1:12">
      <c r="A211" s="2" t="s">
        <v>192</v>
      </c>
      <c r="B211" s="217">
        <v>100</v>
      </c>
      <c r="C211" s="227">
        <v>18.958795898431003</v>
      </c>
      <c r="D211" s="227">
        <v>8.5893718589514823</v>
      </c>
      <c r="E211" s="228">
        <v>72.451832242617513</v>
      </c>
      <c r="F211" s="227">
        <v>100</v>
      </c>
      <c r="G211" s="227">
        <v>16.087388107516436</v>
      </c>
      <c r="H211" s="227">
        <v>9.357468980192202</v>
      </c>
      <c r="I211" s="228">
        <v>74.555142912291359</v>
      </c>
      <c r="J211" s="229">
        <v>-2.8714077909145672</v>
      </c>
      <c r="K211" s="229">
        <v>0.76809712124071972</v>
      </c>
      <c r="L211" s="229">
        <v>2.1033106696738457</v>
      </c>
    </row>
    <row r="212" spans="1:12">
      <c r="A212" s="2" t="s">
        <v>193</v>
      </c>
      <c r="B212" s="217">
        <v>100</v>
      </c>
      <c r="C212" s="227">
        <v>10.49660853199137</v>
      </c>
      <c r="D212" s="227">
        <v>9.8326479226595218</v>
      </c>
      <c r="E212" s="228">
        <v>79.670743545349112</v>
      </c>
      <c r="F212" s="227">
        <v>100</v>
      </c>
      <c r="G212" s="227">
        <v>8.6994307505967132</v>
      </c>
      <c r="H212" s="227">
        <v>10.472418110927689</v>
      </c>
      <c r="I212" s="228">
        <v>80.828151138475604</v>
      </c>
      <c r="J212" s="229">
        <v>-1.797177781394657</v>
      </c>
      <c r="K212" s="229">
        <v>0.63977018826816767</v>
      </c>
      <c r="L212" s="229">
        <v>1.1574075931264929</v>
      </c>
    </row>
    <row r="213" spans="1:12">
      <c r="A213" s="2" t="s">
        <v>194</v>
      </c>
      <c r="B213" s="217">
        <v>100.00000000000001</v>
      </c>
      <c r="C213" s="227">
        <v>12.653912481581619</v>
      </c>
      <c r="D213" s="227">
        <v>11.787033616323219</v>
      </c>
      <c r="E213" s="228">
        <v>75.559053902095172</v>
      </c>
      <c r="F213" s="227">
        <v>100</v>
      </c>
      <c r="G213" s="227">
        <v>11.064449685007059</v>
      </c>
      <c r="H213" s="227">
        <v>11.735249683229039</v>
      </c>
      <c r="I213" s="228">
        <v>77.200300631763909</v>
      </c>
      <c r="J213" s="229">
        <v>-1.5894627965745602</v>
      </c>
      <c r="K213" s="229">
        <v>-5.1783933094180057E-2</v>
      </c>
      <c r="L213" s="229">
        <v>1.6412467296687367</v>
      </c>
    </row>
    <row r="214" spans="1:12">
      <c r="A214" s="2" t="s">
        <v>195</v>
      </c>
      <c r="B214" s="217">
        <v>100</v>
      </c>
      <c r="C214" s="227">
        <v>28.223165142598017</v>
      </c>
      <c r="D214" s="227">
        <v>4.8348324038465353</v>
      </c>
      <c r="E214" s="228">
        <v>66.942002453555446</v>
      </c>
      <c r="F214" s="227">
        <v>100</v>
      </c>
      <c r="G214" s="227">
        <v>20.771615771782038</v>
      </c>
      <c r="H214" s="227">
        <v>6.9835362677034079</v>
      </c>
      <c r="I214" s="228">
        <v>72.244847960514548</v>
      </c>
      <c r="J214" s="229">
        <v>-7.4515493708159788</v>
      </c>
      <c r="K214" s="229">
        <v>2.1487038638568725</v>
      </c>
      <c r="L214" s="229">
        <v>5.3028455069591018</v>
      </c>
    </row>
    <row r="215" spans="1:12">
      <c r="A215" s="2" t="s">
        <v>196</v>
      </c>
      <c r="B215" s="217">
        <v>100</v>
      </c>
      <c r="C215" s="227">
        <v>10.94892030414367</v>
      </c>
      <c r="D215" s="227">
        <v>9.9069433382289436</v>
      </c>
      <c r="E215" s="228">
        <v>79.144136357627389</v>
      </c>
      <c r="F215" s="227">
        <v>100</v>
      </c>
      <c r="G215" s="227">
        <v>12.025926173547417</v>
      </c>
      <c r="H215" s="227">
        <v>10.221483245485196</v>
      </c>
      <c r="I215" s="228">
        <v>77.752590580967379</v>
      </c>
      <c r="J215" s="229">
        <v>1.077005869403747</v>
      </c>
      <c r="K215" s="229">
        <v>0.31453990725625225</v>
      </c>
      <c r="L215" s="229">
        <v>-1.3915457766600099</v>
      </c>
    </row>
    <row r="216" spans="1:12">
      <c r="A216" s="2"/>
      <c r="B216" s="217"/>
      <c r="C216" s="227"/>
      <c r="D216" s="227"/>
      <c r="E216" s="228"/>
      <c r="F216" s="227"/>
      <c r="G216" s="227"/>
      <c r="H216" s="227"/>
      <c r="I216" s="228"/>
      <c r="J216" s="229"/>
      <c r="K216" s="229"/>
      <c r="L216" s="229"/>
    </row>
    <row r="217" spans="1:12" s="215" customFormat="1" ht="25.5">
      <c r="A217" s="12" t="s">
        <v>243</v>
      </c>
      <c r="B217" s="216">
        <v>100</v>
      </c>
      <c r="C217" s="221">
        <v>19.722810229955812</v>
      </c>
      <c r="D217" s="221">
        <v>14.990360031834793</v>
      </c>
      <c r="E217" s="222">
        <v>65.286829738209391</v>
      </c>
      <c r="F217" s="221">
        <v>99.999999999999986</v>
      </c>
      <c r="G217" s="221">
        <v>21.122141869027409</v>
      </c>
      <c r="H217" s="221">
        <v>16.195974950067519</v>
      </c>
      <c r="I217" s="222">
        <v>62.681883180905061</v>
      </c>
      <c r="J217" s="223">
        <v>1.3993316390715975</v>
      </c>
      <c r="K217" s="223">
        <v>1.205614918232726</v>
      </c>
      <c r="L217" s="223">
        <v>-2.6049465573043307</v>
      </c>
    </row>
    <row r="218" spans="1:12">
      <c r="A218" s="2" t="s">
        <v>198</v>
      </c>
      <c r="B218" s="217">
        <v>100</v>
      </c>
      <c r="C218" s="227">
        <v>9.6616393110944649</v>
      </c>
      <c r="D218" s="227">
        <v>9.7889475826611285</v>
      </c>
      <c r="E218" s="228">
        <v>80.549413106244401</v>
      </c>
      <c r="F218" s="227">
        <v>100</v>
      </c>
      <c r="G218" s="227">
        <v>9.1066235791318668</v>
      </c>
      <c r="H218" s="227">
        <v>12.847366555744602</v>
      </c>
      <c r="I218" s="228">
        <v>78.046009865123537</v>
      </c>
      <c r="J218" s="229">
        <v>-0.55501573196259812</v>
      </c>
      <c r="K218" s="229">
        <v>3.058418973083473</v>
      </c>
      <c r="L218" s="229">
        <v>-2.5034032411208642</v>
      </c>
    </row>
    <row r="219" spans="1:12">
      <c r="A219" s="2" t="s">
        <v>199</v>
      </c>
      <c r="B219" s="217">
        <v>100.00000000000001</v>
      </c>
      <c r="C219" s="227">
        <v>13.046657617480081</v>
      </c>
      <c r="D219" s="227">
        <v>9.5716584963887588</v>
      </c>
      <c r="E219" s="228">
        <v>77.381683886131171</v>
      </c>
      <c r="F219" s="227">
        <v>100</v>
      </c>
      <c r="G219" s="227">
        <v>11.785054104734666</v>
      </c>
      <c r="H219" s="227">
        <v>10.970613996034933</v>
      </c>
      <c r="I219" s="228">
        <v>77.244331899230403</v>
      </c>
      <c r="J219" s="229">
        <v>-1.261603512745415</v>
      </c>
      <c r="K219" s="229">
        <v>1.3989554996461742</v>
      </c>
      <c r="L219" s="229">
        <v>-0.137351986900768</v>
      </c>
    </row>
    <row r="220" spans="1:12">
      <c r="A220" s="2" t="s">
        <v>200</v>
      </c>
      <c r="B220" s="217">
        <v>100</v>
      </c>
      <c r="C220" s="227">
        <v>6.6167180071889558</v>
      </c>
      <c r="D220" s="227">
        <v>13.139415255729478</v>
      </c>
      <c r="E220" s="228">
        <v>80.243866737081575</v>
      </c>
      <c r="F220" s="227">
        <v>100</v>
      </c>
      <c r="G220" s="227">
        <v>5.41475520762837</v>
      </c>
      <c r="H220" s="227">
        <v>13.442991472990881</v>
      </c>
      <c r="I220" s="228">
        <v>81.142253319380742</v>
      </c>
      <c r="J220" s="229">
        <v>-1.2019627995605857</v>
      </c>
      <c r="K220" s="229">
        <v>0.30357621726140316</v>
      </c>
      <c r="L220" s="229">
        <v>0.89838658229916746</v>
      </c>
    </row>
    <row r="221" spans="1:12">
      <c r="A221" s="2" t="s">
        <v>201</v>
      </c>
      <c r="B221" s="217">
        <v>100</v>
      </c>
      <c r="C221" s="227">
        <v>7.8845925916434565</v>
      </c>
      <c r="D221" s="227">
        <v>13.137842376619489</v>
      </c>
      <c r="E221" s="228">
        <v>78.977565031737058</v>
      </c>
      <c r="F221" s="227">
        <v>100</v>
      </c>
      <c r="G221" s="227">
        <v>6.7228818472303473</v>
      </c>
      <c r="H221" s="227">
        <v>13.221856985608527</v>
      </c>
      <c r="I221" s="228">
        <v>80.055261167161134</v>
      </c>
      <c r="J221" s="229">
        <v>-1.1617107444131092</v>
      </c>
      <c r="K221" s="229">
        <v>8.4014608989038564E-2</v>
      </c>
      <c r="L221" s="229">
        <v>1.0776961354240768</v>
      </c>
    </row>
    <row r="222" spans="1:12">
      <c r="A222" s="2" t="s">
        <v>202</v>
      </c>
      <c r="B222" s="217">
        <v>100</v>
      </c>
      <c r="C222" s="227">
        <v>14.110813831875157</v>
      </c>
      <c r="D222" s="227">
        <v>24.81644626072735</v>
      </c>
      <c r="E222" s="228">
        <v>61.072739907397498</v>
      </c>
      <c r="F222" s="227">
        <v>100</v>
      </c>
      <c r="G222" s="227">
        <v>12.024070695299747</v>
      </c>
      <c r="H222" s="227">
        <v>29.030995691114597</v>
      </c>
      <c r="I222" s="228">
        <v>58.944933613585661</v>
      </c>
      <c r="J222" s="229">
        <v>-2.0867431365754108</v>
      </c>
      <c r="K222" s="229">
        <v>4.2145494303872475</v>
      </c>
      <c r="L222" s="229">
        <v>-2.1278062938118367</v>
      </c>
    </row>
    <row r="223" spans="1:12">
      <c r="A223" s="2" t="s">
        <v>203</v>
      </c>
      <c r="B223" s="217">
        <v>100</v>
      </c>
      <c r="C223" s="227">
        <v>12.816651911355587</v>
      </c>
      <c r="D223" s="227">
        <v>10.852928893104249</v>
      </c>
      <c r="E223" s="228">
        <v>76.330419195540173</v>
      </c>
      <c r="F223" s="227">
        <v>100</v>
      </c>
      <c r="G223" s="227">
        <v>6.2246570581408847</v>
      </c>
      <c r="H223" s="227">
        <v>12.021222429542894</v>
      </c>
      <c r="I223" s="228">
        <v>81.75412051231622</v>
      </c>
      <c r="J223" s="229">
        <v>-6.5919948532147021</v>
      </c>
      <c r="K223" s="229">
        <v>1.1682935364386449</v>
      </c>
      <c r="L223" s="229">
        <v>5.4237013167760466</v>
      </c>
    </row>
    <row r="224" spans="1:12">
      <c r="A224" s="2" t="s">
        <v>204</v>
      </c>
      <c r="B224" s="217">
        <v>100.00000000000001</v>
      </c>
      <c r="C224" s="227">
        <v>21.147701217387304</v>
      </c>
      <c r="D224" s="227">
        <v>8.7869478039831694</v>
      </c>
      <c r="E224" s="228">
        <v>70.065350978629539</v>
      </c>
      <c r="F224" s="227">
        <v>100</v>
      </c>
      <c r="G224" s="227">
        <v>28.138753782713177</v>
      </c>
      <c r="H224" s="227">
        <v>8.3021685504976119</v>
      </c>
      <c r="I224" s="228">
        <v>63.559077666789207</v>
      </c>
      <c r="J224" s="229">
        <v>6.991052565325873</v>
      </c>
      <c r="K224" s="229">
        <v>-0.4847792534855575</v>
      </c>
      <c r="L224" s="229">
        <v>-6.5062733118403315</v>
      </c>
    </row>
    <row r="225" spans="1:12">
      <c r="A225" s="2" t="s">
        <v>205</v>
      </c>
      <c r="B225" s="217">
        <v>100</v>
      </c>
      <c r="C225" s="227">
        <v>18.553668209232946</v>
      </c>
      <c r="D225" s="227">
        <v>18.62377813143738</v>
      </c>
      <c r="E225" s="228">
        <v>62.822553659329671</v>
      </c>
      <c r="F225" s="227">
        <v>100</v>
      </c>
      <c r="G225" s="227">
        <v>14.837716368520987</v>
      </c>
      <c r="H225" s="227">
        <v>17.984326163121807</v>
      </c>
      <c r="I225" s="228">
        <v>67.177957468357206</v>
      </c>
      <c r="J225" s="229">
        <v>-3.7159518407119592</v>
      </c>
      <c r="K225" s="229">
        <v>-0.63945196831557283</v>
      </c>
      <c r="L225" s="229">
        <v>4.3554038090275355</v>
      </c>
    </row>
    <row r="226" spans="1:12">
      <c r="A226" s="2" t="s">
        <v>206</v>
      </c>
      <c r="B226" s="217">
        <v>100</v>
      </c>
      <c r="C226" s="227">
        <v>38.432113802826173</v>
      </c>
      <c r="D226" s="227">
        <v>20.749178772479809</v>
      </c>
      <c r="E226" s="228">
        <v>40.818707424694018</v>
      </c>
      <c r="F226" s="227">
        <v>100</v>
      </c>
      <c r="G226" s="227">
        <v>42.905356813974734</v>
      </c>
      <c r="H226" s="227">
        <v>21.417135819514886</v>
      </c>
      <c r="I226" s="228">
        <v>35.677507366510376</v>
      </c>
      <c r="J226" s="229">
        <v>4.4732430111485613</v>
      </c>
      <c r="K226" s="229">
        <v>0.66795704703507752</v>
      </c>
      <c r="L226" s="229">
        <v>-5.1412000581836423</v>
      </c>
    </row>
    <row r="227" spans="1:12">
      <c r="A227" s="2" t="s">
        <v>207</v>
      </c>
      <c r="B227" s="217">
        <v>100</v>
      </c>
      <c r="C227" s="227">
        <v>16.861632561457732</v>
      </c>
      <c r="D227" s="227">
        <v>10.039151352100415</v>
      </c>
      <c r="E227" s="228">
        <v>73.099216086441857</v>
      </c>
      <c r="F227" s="227">
        <v>100</v>
      </c>
      <c r="G227" s="227">
        <v>15.47859151590068</v>
      </c>
      <c r="H227" s="227">
        <v>11.308952139992396</v>
      </c>
      <c r="I227" s="228">
        <v>73.212456344106926</v>
      </c>
      <c r="J227" s="229">
        <v>-1.3830410455570519</v>
      </c>
      <c r="K227" s="229">
        <v>1.269800787891981</v>
      </c>
      <c r="L227" s="229">
        <v>0.11324025766506907</v>
      </c>
    </row>
    <row r="228" spans="1:12">
      <c r="A228" s="2" t="s">
        <v>208</v>
      </c>
      <c r="B228" s="217">
        <v>100</v>
      </c>
      <c r="C228" s="227">
        <v>5.3718537341011565</v>
      </c>
      <c r="D228" s="227">
        <v>8.8368503234264999</v>
      </c>
      <c r="E228" s="228">
        <v>85.791295942472345</v>
      </c>
      <c r="F228" s="227">
        <v>99.999999999999986</v>
      </c>
      <c r="G228" s="227">
        <v>5.4656612879977287</v>
      </c>
      <c r="H228" s="227">
        <v>9.9682183065475041</v>
      </c>
      <c r="I228" s="228">
        <v>84.566120405454754</v>
      </c>
      <c r="J228" s="229">
        <v>9.3807553896572138E-2</v>
      </c>
      <c r="K228" s="229">
        <v>1.1313679831210042</v>
      </c>
      <c r="L228" s="229">
        <v>-1.2251755370175914</v>
      </c>
    </row>
    <row r="229" spans="1:12">
      <c r="A229" s="2" t="s">
        <v>209</v>
      </c>
      <c r="B229" s="217">
        <v>100</v>
      </c>
      <c r="C229" s="227">
        <v>14.579579933540904</v>
      </c>
      <c r="D229" s="227">
        <v>8.7356647050127219</v>
      </c>
      <c r="E229" s="228">
        <v>76.684755361446378</v>
      </c>
      <c r="F229" s="227">
        <v>100</v>
      </c>
      <c r="G229" s="227">
        <v>11.59906310031</v>
      </c>
      <c r="H229" s="227">
        <v>10.524848098031599</v>
      </c>
      <c r="I229" s="228">
        <v>77.876088801658398</v>
      </c>
      <c r="J229" s="229">
        <v>-2.9805168332309044</v>
      </c>
      <c r="K229" s="229">
        <v>1.7891833930188774</v>
      </c>
      <c r="L229" s="229">
        <v>1.1913334402120199</v>
      </c>
    </row>
    <row r="230" spans="1:12">
      <c r="A230" s="2" t="s">
        <v>210</v>
      </c>
      <c r="B230" s="217">
        <v>100</v>
      </c>
      <c r="C230" s="227">
        <v>22.539783566039731</v>
      </c>
      <c r="D230" s="227">
        <v>8.097771087831596</v>
      </c>
      <c r="E230" s="228">
        <v>69.362445346128666</v>
      </c>
      <c r="F230" s="227">
        <v>100</v>
      </c>
      <c r="G230" s="227">
        <v>18.212676976640857</v>
      </c>
      <c r="H230" s="227">
        <v>9.8257233221223714</v>
      </c>
      <c r="I230" s="228">
        <v>71.961599701236779</v>
      </c>
      <c r="J230" s="229">
        <v>-4.3271065893988734</v>
      </c>
      <c r="K230" s="229">
        <v>1.7279522342907754</v>
      </c>
      <c r="L230" s="229">
        <v>2.5991543551081122</v>
      </c>
    </row>
    <row r="231" spans="1:12">
      <c r="A231" s="2" t="s">
        <v>211</v>
      </c>
      <c r="B231" s="217">
        <v>100.00000000000001</v>
      </c>
      <c r="C231" s="227">
        <v>14.181797145816223</v>
      </c>
      <c r="D231" s="227">
        <v>8.1720311776959811</v>
      </c>
      <c r="E231" s="228">
        <v>77.64617167648781</v>
      </c>
      <c r="F231" s="227">
        <v>100</v>
      </c>
      <c r="G231" s="227">
        <v>13.446333439859941</v>
      </c>
      <c r="H231" s="227">
        <v>10.477758734758739</v>
      </c>
      <c r="I231" s="228">
        <v>76.075907825381321</v>
      </c>
      <c r="J231" s="229">
        <v>-0.73546370595628119</v>
      </c>
      <c r="K231" s="229">
        <v>2.3057275570627578</v>
      </c>
      <c r="L231" s="229">
        <v>-1.570263851106489</v>
      </c>
    </row>
    <row r="232" spans="1:12">
      <c r="A232" s="2" t="s">
        <v>212</v>
      </c>
      <c r="B232" s="217">
        <v>100</v>
      </c>
      <c r="C232" s="227">
        <v>14.309494586258218</v>
      </c>
      <c r="D232" s="227">
        <v>18.171113669992508</v>
      </c>
      <c r="E232" s="228">
        <v>67.519391743749281</v>
      </c>
      <c r="F232" s="227">
        <v>100</v>
      </c>
      <c r="G232" s="227">
        <v>13.239229024200197</v>
      </c>
      <c r="H232" s="227">
        <v>19.715191100922517</v>
      </c>
      <c r="I232" s="228">
        <v>67.045579874877276</v>
      </c>
      <c r="J232" s="229">
        <v>-1.0702655620580206</v>
      </c>
      <c r="K232" s="229">
        <v>1.5440774309300096</v>
      </c>
      <c r="L232" s="229">
        <v>-0.47381186887200499</v>
      </c>
    </row>
    <row r="233" spans="1:12">
      <c r="A233" s="2"/>
      <c r="B233" s="217"/>
      <c r="C233" s="227"/>
      <c r="D233" s="227"/>
      <c r="E233" s="228"/>
      <c r="F233" s="227"/>
      <c r="G233" s="227"/>
      <c r="H233" s="227"/>
      <c r="I233" s="228"/>
      <c r="J233" s="229"/>
      <c r="K233" s="229"/>
      <c r="L233" s="229"/>
    </row>
    <row r="234" spans="1:12" s="215" customFormat="1" ht="25.5">
      <c r="A234" s="12" t="s">
        <v>244</v>
      </c>
      <c r="B234" s="216">
        <v>100</v>
      </c>
      <c r="C234" s="221">
        <v>12.497904575355426</v>
      </c>
      <c r="D234" s="221">
        <v>11.792828180985111</v>
      </c>
      <c r="E234" s="222">
        <v>75.709267243659468</v>
      </c>
      <c r="F234" s="221">
        <v>100</v>
      </c>
      <c r="G234" s="221">
        <v>11.700971573451051</v>
      </c>
      <c r="H234" s="221">
        <v>12.556055452036032</v>
      </c>
      <c r="I234" s="222">
        <v>75.742972974512909</v>
      </c>
      <c r="J234" s="223">
        <v>-0.79693300190437455</v>
      </c>
      <c r="K234" s="223">
        <v>0.76322727105092092</v>
      </c>
      <c r="L234" s="223">
        <v>3.3705730853441196E-2</v>
      </c>
    </row>
    <row r="235" spans="1:12">
      <c r="A235" s="2" t="s">
        <v>214</v>
      </c>
      <c r="B235" s="217">
        <v>100</v>
      </c>
      <c r="C235" s="227">
        <v>11.783310391756274</v>
      </c>
      <c r="D235" s="227">
        <v>10.324446854206046</v>
      </c>
      <c r="E235" s="228">
        <v>77.892242754037682</v>
      </c>
      <c r="F235" s="227">
        <v>100</v>
      </c>
      <c r="G235" s="227">
        <v>10.801117672801656</v>
      </c>
      <c r="H235" s="227">
        <v>11.774338353764174</v>
      </c>
      <c r="I235" s="228">
        <v>77.424543973434169</v>
      </c>
      <c r="J235" s="229">
        <v>-0.98219271895461802</v>
      </c>
      <c r="K235" s="229">
        <v>1.4498914995581274</v>
      </c>
      <c r="L235" s="229">
        <v>-0.46769878060351289</v>
      </c>
    </row>
    <row r="236" spans="1:12">
      <c r="A236" s="2" t="s">
        <v>215</v>
      </c>
      <c r="B236" s="217">
        <v>99.999999999999986</v>
      </c>
      <c r="C236" s="227">
        <v>18.801490963033981</v>
      </c>
      <c r="D236" s="227">
        <v>7.195993881889116</v>
      </c>
      <c r="E236" s="228">
        <v>74.002515155076892</v>
      </c>
      <c r="F236" s="227">
        <v>100</v>
      </c>
      <c r="G236" s="227">
        <v>19.88992735059945</v>
      </c>
      <c r="H236" s="227">
        <v>7.8897087366937955</v>
      </c>
      <c r="I236" s="228">
        <v>72.220363912706759</v>
      </c>
      <c r="J236" s="229">
        <v>1.0884363875654692</v>
      </c>
      <c r="K236" s="229">
        <v>0.69371485480467943</v>
      </c>
      <c r="L236" s="229">
        <v>-1.7821512423701336</v>
      </c>
    </row>
    <row r="237" spans="1:12">
      <c r="A237" s="2" t="s">
        <v>216</v>
      </c>
      <c r="B237" s="217">
        <v>100</v>
      </c>
      <c r="C237" s="227">
        <v>20.126060412104209</v>
      </c>
      <c r="D237" s="227">
        <v>9.6546403642191603</v>
      </c>
      <c r="E237" s="228">
        <v>70.219299223676629</v>
      </c>
      <c r="F237" s="227">
        <v>100</v>
      </c>
      <c r="G237" s="227">
        <v>18.084163417942353</v>
      </c>
      <c r="H237" s="227">
        <v>9.9965546955773785</v>
      </c>
      <c r="I237" s="228">
        <v>71.919281886480263</v>
      </c>
      <c r="J237" s="229">
        <v>-2.0418969941618563</v>
      </c>
      <c r="K237" s="229">
        <v>0.34191433135821825</v>
      </c>
      <c r="L237" s="229">
        <v>1.6999826628036345</v>
      </c>
    </row>
    <row r="238" spans="1:12">
      <c r="A238" s="2" t="s">
        <v>217</v>
      </c>
      <c r="B238" s="217">
        <v>99.999999999999986</v>
      </c>
      <c r="C238" s="227">
        <v>12.267516677258225</v>
      </c>
      <c r="D238" s="227">
        <v>10.845475429944235</v>
      </c>
      <c r="E238" s="228">
        <v>76.887007892797527</v>
      </c>
      <c r="F238" s="227">
        <v>100</v>
      </c>
      <c r="G238" s="227">
        <v>10.691922626529953</v>
      </c>
      <c r="H238" s="227">
        <v>15.351436076911632</v>
      </c>
      <c r="I238" s="228">
        <v>73.956641296558416</v>
      </c>
      <c r="J238" s="229">
        <v>-1.575594050728272</v>
      </c>
      <c r="K238" s="229">
        <v>4.505960646967397</v>
      </c>
      <c r="L238" s="229">
        <v>-2.9303665962391108</v>
      </c>
    </row>
    <row r="239" spans="1:12">
      <c r="A239" s="2" t="s">
        <v>218</v>
      </c>
      <c r="B239" s="217">
        <v>100</v>
      </c>
      <c r="C239" s="227">
        <v>21.409620511571127</v>
      </c>
      <c r="D239" s="227">
        <v>13.392599138996406</v>
      </c>
      <c r="E239" s="228">
        <v>65.197780349432463</v>
      </c>
      <c r="F239" s="227">
        <v>100</v>
      </c>
      <c r="G239" s="227">
        <v>19.981615355882571</v>
      </c>
      <c r="H239" s="227">
        <v>14.638725673837275</v>
      </c>
      <c r="I239" s="228">
        <v>65.379658970280161</v>
      </c>
      <c r="J239" s="229">
        <v>-1.428005155688556</v>
      </c>
      <c r="K239" s="229">
        <v>1.2461265348408688</v>
      </c>
      <c r="L239" s="229">
        <v>0.1818786208476979</v>
      </c>
    </row>
    <row r="240" spans="1:12">
      <c r="A240" s="2" t="s">
        <v>219</v>
      </c>
      <c r="B240" s="217">
        <v>100</v>
      </c>
      <c r="C240" s="227">
        <v>7.9714252697702683</v>
      </c>
      <c r="D240" s="227">
        <v>12.467400621329178</v>
      </c>
      <c r="E240" s="228">
        <v>79.561174108900545</v>
      </c>
      <c r="F240" s="227">
        <v>100</v>
      </c>
      <c r="G240" s="227">
        <v>7.5122026016097925</v>
      </c>
      <c r="H240" s="227">
        <v>12.340900045685862</v>
      </c>
      <c r="I240" s="228">
        <v>80.146897352704343</v>
      </c>
      <c r="J240" s="229">
        <v>-0.45922266816047586</v>
      </c>
      <c r="K240" s="229">
        <v>-0.12650057564331618</v>
      </c>
      <c r="L240" s="229">
        <v>0.58572324380379825</v>
      </c>
    </row>
    <row r="241" spans="1:12">
      <c r="A241" s="2" t="s">
        <v>220</v>
      </c>
      <c r="B241" s="217">
        <v>100</v>
      </c>
      <c r="C241" s="227">
        <v>9.3983772379359145</v>
      </c>
      <c r="D241" s="227">
        <v>16.596145358027638</v>
      </c>
      <c r="E241" s="228">
        <v>74.005477404036441</v>
      </c>
      <c r="F241" s="227">
        <v>100</v>
      </c>
      <c r="G241" s="227">
        <v>9.7232085936564943</v>
      </c>
      <c r="H241" s="227">
        <v>18.701927105118521</v>
      </c>
      <c r="I241" s="228">
        <v>71.574864301224977</v>
      </c>
      <c r="J241" s="229">
        <v>0.32483135572057975</v>
      </c>
      <c r="K241" s="229">
        <v>2.1057817470908837</v>
      </c>
      <c r="L241" s="229">
        <v>-2.4306131028114635</v>
      </c>
    </row>
    <row r="242" spans="1:12">
      <c r="A242" s="2" t="s">
        <v>245</v>
      </c>
      <c r="B242" s="217">
        <v>100</v>
      </c>
      <c r="C242" s="227">
        <v>17.001870737614464</v>
      </c>
      <c r="D242" s="227">
        <v>7.5438684071914546</v>
      </c>
      <c r="E242" s="228">
        <v>75.454260855194079</v>
      </c>
      <c r="F242" s="227">
        <v>100</v>
      </c>
      <c r="G242" s="227">
        <v>15.662900688571108</v>
      </c>
      <c r="H242" s="227">
        <v>8.8568155515719251</v>
      </c>
      <c r="I242" s="228">
        <v>75.480283759856974</v>
      </c>
      <c r="J242" s="229">
        <v>-1.3389700490433558</v>
      </c>
      <c r="K242" s="229">
        <v>1.3129471443804706</v>
      </c>
      <c r="L242" s="229">
        <v>2.602290466289503E-2</v>
      </c>
    </row>
    <row r="243" spans="1:12">
      <c r="A243" s="2" t="s">
        <v>221</v>
      </c>
      <c r="B243" s="217">
        <v>100</v>
      </c>
      <c r="C243" s="227">
        <v>5.1327077533963825</v>
      </c>
      <c r="D243" s="227">
        <v>10.436012723525948</v>
      </c>
      <c r="E243" s="228">
        <v>84.431279523077677</v>
      </c>
      <c r="F243" s="227">
        <v>100</v>
      </c>
      <c r="G243" s="227">
        <v>5.0786659365382407</v>
      </c>
      <c r="H243" s="227">
        <v>11.045559473614897</v>
      </c>
      <c r="I243" s="228">
        <v>83.87577458984687</v>
      </c>
      <c r="J243" s="229">
        <v>-5.40418168581418E-2</v>
      </c>
      <c r="K243" s="229">
        <v>0.6095467500889491</v>
      </c>
      <c r="L243" s="229">
        <v>-0.5555049332308073</v>
      </c>
    </row>
    <row r="244" spans="1:12">
      <c r="A244" s="4"/>
      <c r="B244" s="217"/>
      <c r="C244" s="227"/>
      <c r="D244" s="227"/>
      <c r="E244" s="228"/>
      <c r="F244" s="227"/>
      <c r="G244" s="227"/>
      <c r="H244" s="227"/>
      <c r="I244" s="228"/>
      <c r="J244" s="229"/>
      <c r="K244" s="229"/>
      <c r="L244" s="229"/>
    </row>
    <row r="245" spans="1:12" s="215" customFormat="1" ht="25.5">
      <c r="A245" s="12" t="s">
        <v>222</v>
      </c>
      <c r="B245" s="216">
        <v>99.999999999999986</v>
      </c>
      <c r="C245" s="221">
        <v>17.854118823002814</v>
      </c>
      <c r="D245" s="221">
        <v>15.793391076869263</v>
      </c>
      <c r="E245" s="222">
        <v>66.352490100127909</v>
      </c>
      <c r="F245" s="221">
        <v>100</v>
      </c>
      <c r="G245" s="221">
        <v>19.818869296932203</v>
      </c>
      <c r="H245" s="221">
        <v>16.589565039704123</v>
      </c>
      <c r="I245" s="222">
        <v>63.591565663363681</v>
      </c>
      <c r="J245" s="223">
        <v>1.9647504739293886</v>
      </c>
      <c r="K245" s="223">
        <v>0.7961739628348603</v>
      </c>
      <c r="L245" s="223">
        <v>-2.7609244367642276</v>
      </c>
    </row>
    <row r="246" spans="1:12">
      <c r="A246" s="1" t="s">
        <v>223</v>
      </c>
      <c r="B246" s="217">
        <v>100</v>
      </c>
      <c r="C246" s="227">
        <v>15.984703629110378</v>
      </c>
      <c r="D246" s="227">
        <v>6.85466949740632</v>
      </c>
      <c r="E246" s="228">
        <v>77.160626873483295</v>
      </c>
      <c r="F246" s="227">
        <v>100</v>
      </c>
      <c r="G246" s="227">
        <v>16.142328105726872</v>
      </c>
      <c r="H246" s="227">
        <v>9.2002565638766516</v>
      </c>
      <c r="I246" s="228">
        <v>74.657415330396475</v>
      </c>
      <c r="J246" s="229">
        <v>0.15762447661649404</v>
      </c>
      <c r="K246" s="229">
        <v>2.3455870664703315</v>
      </c>
      <c r="L246" s="229">
        <v>-2.5032115430868203</v>
      </c>
    </row>
    <row r="247" spans="1:12">
      <c r="A247" s="1" t="s">
        <v>224</v>
      </c>
      <c r="B247" s="217">
        <v>99.999999999999972</v>
      </c>
      <c r="C247" s="227">
        <v>14.890765144631693</v>
      </c>
      <c r="D247" s="227">
        <v>9.2286101947625792</v>
      </c>
      <c r="E247" s="228">
        <v>75.880624660605704</v>
      </c>
      <c r="F247" s="227">
        <v>100</v>
      </c>
      <c r="G247" s="227">
        <v>19.530696639860061</v>
      </c>
      <c r="H247" s="227">
        <v>7.9638922490106916</v>
      </c>
      <c r="I247" s="228">
        <v>72.505411111129249</v>
      </c>
      <c r="J247" s="229">
        <v>4.6399314952283675</v>
      </c>
      <c r="K247" s="229">
        <v>-1.2647179457518876</v>
      </c>
      <c r="L247" s="229">
        <v>-3.3752135494764559</v>
      </c>
    </row>
    <row r="248" spans="1:12">
      <c r="A248" s="1" t="s">
        <v>225</v>
      </c>
      <c r="B248" s="217">
        <v>100</v>
      </c>
      <c r="C248" s="227">
        <v>32.20873990954545</v>
      </c>
      <c r="D248" s="227">
        <v>5.7095312451752314</v>
      </c>
      <c r="E248" s="228">
        <v>62.081728845279315</v>
      </c>
      <c r="F248" s="227">
        <v>100.00000000000001</v>
      </c>
      <c r="G248" s="227">
        <v>36.83979730127065</v>
      </c>
      <c r="H248" s="227">
        <v>5.44657153453573</v>
      </c>
      <c r="I248" s="228">
        <v>57.713631164193636</v>
      </c>
      <c r="J248" s="229">
        <v>4.6310573917252</v>
      </c>
      <c r="K248" s="229">
        <v>-0.26295971063950141</v>
      </c>
      <c r="L248" s="229">
        <v>-4.3680976810856791</v>
      </c>
    </row>
    <row r="249" spans="1:12">
      <c r="A249" s="1" t="s">
        <v>226</v>
      </c>
      <c r="B249" s="217">
        <v>100</v>
      </c>
      <c r="C249" s="227">
        <v>28.082264696438585</v>
      </c>
      <c r="D249" s="227">
        <v>5.0789255429801408</v>
      </c>
      <c r="E249" s="228">
        <v>66.83880976058127</v>
      </c>
      <c r="F249" s="227">
        <v>100</v>
      </c>
      <c r="G249" s="227">
        <v>36.836699436057941</v>
      </c>
      <c r="H249" s="227">
        <v>5.8418956627163565</v>
      </c>
      <c r="I249" s="228">
        <v>57.321404901225705</v>
      </c>
      <c r="J249" s="229">
        <v>8.7544347396193558</v>
      </c>
      <c r="K249" s="229">
        <v>0.76297011973621576</v>
      </c>
      <c r="L249" s="229">
        <v>-9.5174048593555653</v>
      </c>
    </row>
    <row r="250" spans="1:12">
      <c r="A250" s="1" t="s">
        <v>227</v>
      </c>
      <c r="B250" s="217">
        <v>99.999999999999986</v>
      </c>
      <c r="C250" s="227">
        <v>41.994829079956695</v>
      </c>
      <c r="D250" s="227">
        <v>3.9802816137497041</v>
      </c>
      <c r="E250" s="228">
        <v>54.024889306293588</v>
      </c>
      <c r="F250" s="227">
        <v>100</v>
      </c>
      <c r="G250" s="227">
        <v>42.71968086754903</v>
      </c>
      <c r="H250" s="227">
        <v>5.2804777080175835</v>
      </c>
      <c r="I250" s="228">
        <v>51.999841424433377</v>
      </c>
      <c r="J250" s="229">
        <v>0.72485178759233548</v>
      </c>
      <c r="K250" s="229">
        <v>1.3001960942678794</v>
      </c>
      <c r="L250" s="229">
        <v>-2.0250478818602105</v>
      </c>
    </row>
    <row r="251" spans="1:12">
      <c r="A251" s="1" t="s">
        <v>228</v>
      </c>
      <c r="B251" s="217">
        <v>100</v>
      </c>
      <c r="C251" s="227">
        <v>15.031875359956715</v>
      </c>
      <c r="D251" s="227">
        <v>9.7466813640840968</v>
      </c>
      <c r="E251" s="228">
        <v>75.221443275959189</v>
      </c>
      <c r="F251" s="227">
        <v>100</v>
      </c>
      <c r="G251" s="227">
        <v>16.047965340195486</v>
      </c>
      <c r="H251" s="227">
        <v>10.303220651303095</v>
      </c>
      <c r="I251" s="228">
        <v>73.648814008501418</v>
      </c>
      <c r="J251" s="229">
        <v>1.0160899802387711</v>
      </c>
      <c r="K251" s="229">
        <v>0.55653928721899781</v>
      </c>
      <c r="L251" s="229">
        <v>-1.5726292674577707</v>
      </c>
    </row>
    <row r="252" spans="1:12">
      <c r="A252" s="1" t="s">
        <v>229</v>
      </c>
      <c r="B252" s="217">
        <v>100</v>
      </c>
      <c r="C252" s="227">
        <v>24.042907415637103</v>
      </c>
      <c r="D252" s="227">
        <v>8.3745332289837524</v>
      </c>
      <c r="E252" s="228">
        <v>67.582559355379146</v>
      </c>
      <c r="F252" s="227">
        <v>99.999999999999986</v>
      </c>
      <c r="G252" s="227">
        <v>24.262566270665371</v>
      </c>
      <c r="H252" s="227">
        <v>7.9444071178565761</v>
      </c>
      <c r="I252" s="228">
        <v>67.793026611478041</v>
      </c>
      <c r="J252" s="229">
        <v>0.21965885502826765</v>
      </c>
      <c r="K252" s="229">
        <v>-0.43012611112717636</v>
      </c>
      <c r="L252" s="229">
        <v>0.2104672560988945</v>
      </c>
    </row>
    <row r="253" spans="1:12">
      <c r="A253" s="1" t="s">
        <v>230</v>
      </c>
      <c r="B253" s="217">
        <v>100</v>
      </c>
      <c r="C253" s="227">
        <v>9.0224665586042843</v>
      </c>
      <c r="D253" s="227">
        <v>23.045931306335927</v>
      </c>
      <c r="E253" s="228">
        <v>67.931602135059791</v>
      </c>
      <c r="F253" s="227">
        <v>100</v>
      </c>
      <c r="G253" s="227">
        <v>10.491975314931491</v>
      </c>
      <c r="H253" s="227">
        <v>24.28950904792725</v>
      </c>
      <c r="I253" s="228">
        <v>65.218515637141266</v>
      </c>
      <c r="J253" s="229">
        <v>1.4695087563272065</v>
      </c>
      <c r="K253" s="229">
        <v>1.2435777415913236</v>
      </c>
      <c r="L253" s="229">
        <v>-2.7130864979185247</v>
      </c>
    </row>
    <row r="254" spans="1:12">
      <c r="A254" s="1" t="s">
        <v>231</v>
      </c>
      <c r="B254" s="217">
        <v>100</v>
      </c>
      <c r="C254" s="227">
        <v>17.437185227807163</v>
      </c>
      <c r="D254" s="227">
        <v>5.8393110720930892</v>
      </c>
      <c r="E254" s="228">
        <v>76.723503700099755</v>
      </c>
      <c r="F254" s="227">
        <v>100</v>
      </c>
      <c r="G254" s="227">
        <v>20.033813023342532</v>
      </c>
      <c r="H254" s="227">
        <v>7.3978714123121296</v>
      </c>
      <c r="I254" s="228">
        <v>72.56831556434534</v>
      </c>
      <c r="J254" s="229">
        <v>2.5966277955353689</v>
      </c>
      <c r="K254" s="229">
        <v>1.5585603402190404</v>
      </c>
      <c r="L254" s="229">
        <v>-4.1551881357544147</v>
      </c>
    </row>
    <row r="255" spans="1:12">
      <c r="A255" s="1" t="s">
        <v>232</v>
      </c>
      <c r="B255" s="217">
        <v>100</v>
      </c>
      <c r="C255" s="227">
        <v>10.431156660725986</v>
      </c>
      <c r="D255" s="227">
        <v>27.789250075189731</v>
      </c>
      <c r="E255" s="228">
        <v>61.779593264084284</v>
      </c>
      <c r="F255" s="227">
        <v>100</v>
      </c>
      <c r="G255" s="227">
        <v>12.041609615696272</v>
      </c>
      <c r="H255" s="227">
        <v>31.872444053771591</v>
      </c>
      <c r="I255" s="228">
        <v>56.085946330532131</v>
      </c>
      <c r="J255" s="229">
        <v>1.6104529549702864</v>
      </c>
      <c r="K255" s="229">
        <v>4.0831939785818605</v>
      </c>
      <c r="L255" s="229">
        <v>-5.6936469335521522</v>
      </c>
    </row>
    <row r="256" spans="1:12">
      <c r="A256" s="1" t="s">
        <v>233</v>
      </c>
      <c r="B256" s="217">
        <v>100</v>
      </c>
      <c r="C256" s="227">
        <v>17.136563983174447</v>
      </c>
      <c r="D256" s="227">
        <v>7.2745162782069785</v>
      </c>
      <c r="E256" s="228">
        <v>75.588919738618571</v>
      </c>
      <c r="F256" s="227">
        <v>100</v>
      </c>
      <c r="G256" s="227">
        <v>17.101181191170252</v>
      </c>
      <c r="H256" s="227">
        <v>8.8154143774396267</v>
      </c>
      <c r="I256" s="228">
        <v>74.083404431390122</v>
      </c>
      <c r="J256" s="229">
        <v>-3.5382792004195807E-2</v>
      </c>
      <c r="K256" s="229">
        <v>1.5408980992326482</v>
      </c>
      <c r="L256" s="229">
        <v>-1.5055153072284497</v>
      </c>
    </row>
    <row r="257" spans="1:12">
      <c r="A257" s="5" t="s">
        <v>234</v>
      </c>
      <c r="B257" s="219">
        <v>100</v>
      </c>
      <c r="C257" s="231">
        <v>12.075844637006448</v>
      </c>
      <c r="D257" s="231">
        <v>25.04327817636144</v>
      </c>
      <c r="E257" s="232">
        <v>62.880877186632112</v>
      </c>
      <c r="F257" s="231">
        <v>100</v>
      </c>
      <c r="G257" s="231">
        <v>15.500288511532789</v>
      </c>
      <c r="H257" s="231">
        <v>23.065153550798232</v>
      </c>
      <c r="I257" s="232">
        <v>61.434557937668977</v>
      </c>
      <c r="J257" s="233">
        <v>3.4244438745263412</v>
      </c>
      <c r="K257" s="234">
        <v>-1.9781246255632077</v>
      </c>
      <c r="L257" s="234">
        <v>-1.4463192489631354</v>
      </c>
    </row>
    <row r="258" spans="1:12">
      <c r="A258" s="7" t="s">
        <v>398</v>
      </c>
      <c r="B258" s="7"/>
      <c r="C258" s="13"/>
      <c r="D258" s="13"/>
      <c r="E258" s="13"/>
      <c r="F258" s="13"/>
      <c r="G258" s="13"/>
      <c r="H258" s="13"/>
      <c r="I258" s="13"/>
    </row>
  </sheetData>
  <mergeCells count="5">
    <mergeCell ref="A2:L2"/>
    <mergeCell ref="B4:E4"/>
    <mergeCell ref="F4:I4"/>
    <mergeCell ref="J4:L4"/>
    <mergeCell ref="A4:A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5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4"/>
  <sheetViews>
    <sheetView workbookViewId="0">
      <selection activeCell="J18" sqref="J17:J18"/>
    </sheetView>
  </sheetViews>
  <sheetFormatPr defaultRowHeight="15"/>
  <cols>
    <col min="1" max="1" width="33.140625" customWidth="1"/>
    <col min="2" max="2" width="16.5703125" customWidth="1"/>
    <col min="3" max="3" width="13.28515625" customWidth="1"/>
    <col min="4" max="4" width="12.140625" customWidth="1"/>
    <col min="5" max="5" width="15.140625" customWidth="1"/>
    <col min="6" max="6" width="13.140625" customWidth="1"/>
    <col min="7" max="7" width="12.5703125" customWidth="1"/>
    <col min="8" max="8" width="10.28515625" customWidth="1"/>
  </cols>
  <sheetData>
    <row r="2" spans="1:9" ht="21" customHeight="1">
      <c r="A2" s="354" t="s">
        <v>426</v>
      </c>
      <c r="B2" s="354"/>
      <c r="C2" s="354"/>
      <c r="D2" s="354"/>
      <c r="E2" s="354"/>
      <c r="F2" s="354"/>
      <c r="G2" s="354"/>
    </row>
    <row r="3" spans="1:9" ht="8.25" customHeight="1"/>
    <row r="4" spans="1:9" ht="14.25" customHeight="1">
      <c r="A4" s="355" t="s">
        <v>0</v>
      </c>
      <c r="B4" s="358" t="s">
        <v>406</v>
      </c>
      <c r="C4" s="358"/>
      <c r="D4" s="358"/>
      <c r="E4" s="358"/>
      <c r="F4" s="358"/>
      <c r="G4" s="358"/>
      <c r="H4" s="359" t="s">
        <v>407</v>
      </c>
      <c r="I4" s="32"/>
    </row>
    <row r="5" spans="1:9" ht="17.25" customHeight="1">
      <c r="A5" s="356"/>
      <c r="B5" s="358">
        <v>2009</v>
      </c>
      <c r="C5" s="358"/>
      <c r="D5" s="358"/>
      <c r="E5" s="358">
        <v>2010</v>
      </c>
      <c r="F5" s="358"/>
      <c r="G5" s="358"/>
      <c r="H5" s="359"/>
      <c r="I5" s="32"/>
    </row>
    <row r="6" spans="1:9" ht="30.75" customHeight="1">
      <c r="A6" s="357"/>
      <c r="B6" s="261" t="s">
        <v>297</v>
      </c>
      <c r="C6" s="262" t="s">
        <v>408</v>
      </c>
      <c r="D6" s="262" t="s">
        <v>409</v>
      </c>
      <c r="E6" s="261" t="s">
        <v>297</v>
      </c>
      <c r="F6" s="262" t="s">
        <v>408</v>
      </c>
      <c r="G6" s="262" t="s">
        <v>409</v>
      </c>
      <c r="H6" s="359"/>
      <c r="I6" s="32"/>
    </row>
    <row r="7" spans="1:9">
      <c r="A7" s="46" t="s">
        <v>235</v>
      </c>
      <c r="B7" s="263">
        <f>SUM(B9,B26,B53,B95,B110,B131,B156,B177,B190,B208,B219,B229,B247,B259)</f>
        <v>2017649925.8799999</v>
      </c>
      <c r="C7" s="252">
        <f>SUM(C9,C26,C53,C95,C110,C131,C156,C177,C190,C208,C219,C229,C247,C259)</f>
        <v>100.00000000000001</v>
      </c>
      <c r="D7" s="268" t="s">
        <v>251</v>
      </c>
      <c r="E7" s="263">
        <f>SUM(E9,E26,E53,E95,E110,E131,E156,E177,E190,E208,E219,E229,E247,E259)</f>
        <v>2293116898.8200002</v>
      </c>
      <c r="F7" s="252">
        <f>SUM(F9,F26,F53,F95,F110,F131,F156,F177,F190,F208,F219,F229,F247,F259)</f>
        <v>99.999999999999986</v>
      </c>
      <c r="G7" s="268" t="s">
        <v>251</v>
      </c>
      <c r="H7" s="253">
        <f>(((E7/B7)-1)*100)</f>
        <v>13.652862640175556</v>
      </c>
    </row>
    <row r="8" spans="1:9">
      <c r="A8" s="267"/>
      <c r="B8" s="257"/>
      <c r="C8" s="251"/>
      <c r="D8" s="269"/>
      <c r="E8" s="257"/>
      <c r="F8" s="251"/>
      <c r="G8" s="269"/>
      <c r="H8" s="258"/>
    </row>
    <row r="9" spans="1:9">
      <c r="A9" s="12" t="s">
        <v>410</v>
      </c>
      <c r="B9" s="264">
        <f>SUM(B11:B24)</f>
        <v>1664571025.2</v>
      </c>
      <c r="C9" s="254">
        <f>(B9/$B$7)*100</f>
        <v>82.500487515146901</v>
      </c>
      <c r="D9" s="270">
        <f>(B9/$B$9)*100</f>
        <v>100</v>
      </c>
      <c r="E9" s="264">
        <f>SUM(E11:E24)</f>
        <v>1856170330.99</v>
      </c>
      <c r="F9" s="254">
        <f>(E9/$E$7)*100</f>
        <v>80.945299035786377</v>
      </c>
      <c r="G9" s="270">
        <f>(E9/$E$9)*100</f>
        <v>100</v>
      </c>
      <c r="H9" s="258">
        <f t="shared" ref="H9:H72" si="0">(((E9/B9)-1)*100)</f>
        <v>11.510431389791798</v>
      </c>
    </row>
    <row r="10" spans="1:9">
      <c r="A10" s="12"/>
      <c r="B10" s="257"/>
      <c r="C10" s="251"/>
      <c r="D10" s="269"/>
      <c r="E10" s="257"/>
      <c r="F10" s="251"/>
      <c r="G10" s="269"/>
      <c r="H10" s="258"/>
    </row>
    <row r="11" spans="1:9">
      <c r="A11" s="1" t="s">
        <v>411</v>
      </c>
      <c r="B11" s="265">
        <f>VLOOKUP(A11,[1]tab01!$A$10:$K$232,10,0)</f>
        <v>1161502496.5</v>
      </c>
      <c r="C11" s="254">
        <f t="shared" ref="C11:C24" si="1">(B11/$B$7)*100</f>
        <v>57.567097324547504</v>
      </c>
      <c r="D11" s="270">
        <f t="shared" ref="D11:D24" si="2">(B11/$B$9)*100</f>
        <v>69.777887450638772</v>
      </c>
      <c r="E11" s="265">
        <f>VLOOKUP(A11,[1]tab01!$A$10:$K$232,11,0)</f>
        <v>1249126667.5999999</v>
      </c>
      <c r="F11" s="254">
        <f t="shared" ref="F11:F24" si="3">(E11/$E$7)*100</f>
        <v>54.472873504302363</v>
      </c>
      <c r="G11" s="270">
        <f t="shared" ref="G11:G24" si="4">(E11/$E$9)*100</f>
        <v>67.29590742535845</v>
      </c>
      <c r="H11" s="258">
        <f t="shared" si="0"/>
        <v>7.5440363980310954</v>
      </c>
    </row>
    <row r="12" spans="1:9">
      <c r="A12" s="1" t="s">
        <v>5</v>
      </c>
      <c r="B12" s="265">
        <f>VLOOKUP(A12,[1]tab01!$A$10:$K$232,10,0)</f>
        <v>372274095.49000001</v>
      </c>
      <c r="C12" s="254">
        <f t="shared" si="1"/>
        <v>18.450876473411626</v>
      </c>
      <c r="D12" s="270">
        <f t="shared" si="2"/>
        <v>22.364566597287183</v>
      </c>
      <c r="E12" s="265">
        <f>VLOOKUP(A12,[1]tab01!$A$10:$K$232,11,0)</f>
        <v>455437125.75</v>
      </c>
      <c r="F12" s="254">
        <f t="shared" si="3"/>
        <v>19.861051391857099</v>
      </c>
      <c r="G12" s="270">
        <f t="shared" si="4"/>
        <v>24.53638645905356</v>
      </c>
      <c r="H12" s="258">
        <f t="shared" si="0"/>
        <v>22.339193424280012</v>
      </c>
    </row>
    <row r="13" spans="1:9">
      <c r="A13" s="1" t="s">
        <v>13</v>
      </c>
      <c r="B13" s="265">
        <f>VLOOKUP(A13,[1]tab01!$A$10:$K$232,10,0)</f>
        <v>43283591.869999997</v>
      </c>
      <c r="C13" s="254">
        <f t="shared" si="1"/>
        <v>2.1452478606328014</v>
      </c>
      <c r="D13" s="270">
        <f t="shared" si="2"/>
        <v>2.6002850713323826</v>
      </c>
      <c r="E13" s="265">
        <f>VLOOKUP(A13,[1]tab01!$A$10:$K$232,11,0)</f>
        <v>41256265.649999999</v>
      </c>
      <c r="F13" s="254">
        <f t="shared" si="3"/>
        <v>1.7991348662263922</v>
      </c>
      <c r="G13" s="270">
        <f t="shared" si="4"/>
        <v>2.2226551605312919</v>
      </c>
      <c r="H13" s="258">
        <f t="shared" si="0"/>
        <v>-4.6838215878408747</v>
      </c>
    </row>
    <row r="14" spans="1:9">
      <c r="A14" s="1" t="s">
        <v>3</v>
      </c>
      <c r="B14" s="265">
        <f>VLOOKUP(A14,[1]tab01!$A$10:$K$232,10,0)</f>
        <v>19362696.350000001</v>
      </c>
      <c r="C14" s="254">
        <f t="shared" si="1"/>
        <v>0.95966580235939314</v>
      </c>
      <c r="D14" s="270">
        <f t="shared" si="2"/>
        <v>1.1632244017748388</v>
      </c>
      <c r="E14" s="265">
        <f>VLOOKUP(A14,[1]tab01!$A$10:$K$232,11,0)</f>
        <v>27899180.129999999</v>
      </c>
      <c r="F14" s="254">
        <f t="shared" si="3"/>
        <v>1.2166488391567152</v>
      </c>
      <c r="G14" s="270">
        <f t="shared" si="4"/>
        <v>1.503050644879115</v>
      </c>
      <c r="H14" s="258">
        <f t="shared" si="0"/>
        <v>44.08726773221332</v>
      </c>
    </row>
    <row r="15" spans="1:9">
      <c r="A15" s="1" t="s">
        <v>4</v>
      </c>
      <c r="B15" s="265">
        <f>VLOOKUP(A15,[1]tab01!$A$10:$K$232,10,0)</f>
        <v>32787559.899999999</v>
      </c>
      <c r="C15" s="254">
        <f t="shared" si="1"/>
        <v>1.6250371027917381</v>
      </c>
      <c r="D15" s="270">
        <f t="shared" si="2"/>
        <v>1.9697303031007967</v>
      </c>
      <c r="E15" s="265">
        <f>VLOOKUP(A15,[1]tab01!$A$10:$K$232,11,0)</f>
        <v>39037477.009999998</v>
      </c>
      <c r="F15" s="254">
        <f t="shared" si="3"/>
        <v>1.7023762299291429</v>
      </c>
      <c r="G15" s="270">
        <f t="shared" si="4"/>
        <v>2.1031193289884724</v>
      </c>
      <c r="H15" s="258">
        <f t="shared" si="0"/>
        <v>19.061854950663772</v>
      </c>
    </row>
    <row r="16" spans="1:9">
      <c r="A16" s="1" t="s">
        <v>6</v>
      </c>
      <c r="B16" s="265">
        <f>VLOOKUP(A16,[1]tab01!$A$10:$K$232,10,0)</f>
        <v>11881809.24</v>
      </c>
      <c r="C16" s="254">
        <f t="shared" si="1"/>
        <v>0.58889349869837981</v>
      </c>
      <c r="D16" s="270">
        <f t="shared" si="2"/>
        <v>0.71380608337648965</v>
      </c>
      <c r="E16" s="265">
        <f>VLOOKUP(A16,[1]tab01!$A$10:$K$232,11,0)</f>
        <v>15406411.439999999</v>
      </c>
      <c r="F16" s="254">
        <f t="shared" si="3"/>
        <v>0.67185460313549139</v>
      </c>
      <c r="G16" s="270">
        <f t="shared" si="4"/>
        <v>0.83001065057337131</v>
      </c>
      <c r="H16" s="258">
        <f t="shared" si="0"/>
        <v>29.663851092091754</v>
      </c>
    </row>
    <row r="17" spans="1:8">
      <c r="A17" s="1" t="s">
        <v>14</v>
      </c>
      <c r="B17" s="265">
        <f>VLOOKUP(A17,[1]tab01!$A$10:$K$232,10,0)</f>
        <v>4150007.39</v>
      </c>
      <c r="C17" s="254">
        <f t="shared" si="1"/>
        <v>0.20568520518691918</v>
      </c>
      <c r="D17" s="270">
        <f t="shared" si="2"/>
        <v>0.24931392696213561</v>
      </c>
      <c r="E17" s="265">
        <f>VLOOKUP(A17,[1]tab01!$A$10:$K$232,11,0)</f>
        <v>5627658.4699999997</v>
      </c>
      <c r="F17" s="254">
        <f t="shared" si="3"/>
        <v>0.24541524563775613</v>
      </c>
      <c r="G17" s="270">
        <f t="shared" si="4"/>
        <v>0.30318653283281677</v>
      </c>
      <c r="H17" s="258">
        <f t="shared" si="0"/>
        <v>35.605986716086299</v>
      </c>
    </row>
    <row r="18" spans="1:8">
      <c r="A18" s="1" t="s">
        <v>2</v>
      </c>
      <c r="B18" s="265">
        <f>VLOOKUP(A18,[1]tab01!$A$10:$K$232,10,0)</f>
        <v>16869511.670000002</v>
      </c>
      <c r="C18" s="254">
        <f t="shared" si="1"/>
        <v>0.83609705794935407</v>
      </c>
      <c r="D18" s="270">
        <f t="shared" si="2"/>
        <v>1.0134449906079024</v>
      </c>
      <c r="E18" s="265">
        <f>VLOOKUP(A18,[1]tab01!$A$10:$K$232,11,0)</f>
        <v>18378386.109999999</v>
      </c>
      <c r="F18" s="254">
        <f t="shared" si="3"/>
        <v>0.80145875334385308</v>
      </c>
      <c r="G18" s="270">
        <f t="shared" si="4"/>
        <v>0.99012390205578671</v>
      </c>
      <c r="H18" s="258">
        <f t="shared" si="0"/>
        <v>8.9443871850974475</v>
      </c>
    </row>
    <row r="19" spans="1:8">
      <c r="A19" s="1" t="s">
        <v>10</v>
      </c>
      <c r="B19" s="265">
        <f>VLOOKUP(A19,[1]tab01!$A$10:$K$232,10,0)</f>
        <v>565072.61</v>
      </c>
      <c r="C19" s="254">
        <f t="shared" si="1"/>
        <v>2.8006474401328221E-2</v>
      </c>
      <c r="D19" s="270">
        <f t="shared" si="2"/>
        <v>3.3947041096195091E-2</v>
      </c>
      <c r="E19" s="265">
        <f>VLOOKUP(A19,[1]tab01!$A$10:$K$232,11,0)</f>
        <v>785833.51</v>
      </c>
      <c r="F19" s="254">
        <f t="shared" si="3"/>
        <v>3.4269230251819126E-2</v>
      </c>
      <c r="G19" s="270">
        <f t="shared" si="4"/>
        <v>4.2336282230137301E-2</v>
      </c>
      <c r="H19" s="258">
        <f t="shared" si="0"/>
        <v>39.067704945033533</v>
      </c>
    </row>
    <row r="20" spans="1:8">
      <c r="A20" s="1" t="s">
        <v>11</v>
      </c>
      <c r="B20" s="265">
        <f>VLOOKUP(A20,[1]tab01!$A$10:$K$232,10,0)</f>
        <v>78638.36</v>
      </c>
      <c r="C20" s="254">
        <f t="shared" si="1"/>
        <v>3.8975225083063805E-3</v>
      </c>
      <c r="D20" s="270">
        <f t="shared" si="2"/>
        <v>4.7242417901964574E-3</v>
      </c>
      <c r="E20" s="265">
        <f>VLOOKUP(A20,[1]tab01!$A$10:$K$232,11,0)</f>
        <v>105065.12</v>
      </c>
      <c r="F20" s="254">
        <f t="shared" si="3"/>
        <v>4.5817603129637554E-3</v>
      </c>
      <c r="G20" s="270">
        <f t="shared" si="4"/>
        <v>5.6603167417271913E-3</v>
      </c>
      <c r="H20" s="258">
        <f t="shared" si="0"/>
        <v>33.605431242462316</v>
      </c>
    </row>
    <row r="21" spans="1:8">
      <c r="A21" s="1" t="s">
        <v>7</v>
      </c>
      <c r="B21" s="265">
        <f>VLOOKUP(A21,[1]tab01!$A$10:$K$232,10,0)</f>
        <v>643082.28</v>
      </c>
      <c r="C21" s="254">
        <f t="shared" si="1"/>
        <v>3.1872837391229758E-2</v>
      </c>
      <c r="D21" s="270">
        <f t="shared" si="2"/>
        <v>3.8633513996360287E-2</v>
      </c>
      <c r="E21" s="265">
        <f>VLOOKUP(A21,[1]tab01!$A$10:$K$232,11,0)</f>
        <v>840857.75</v>
      </c>
      <c r="F21" s="254">
        <f t="shared" si="3"/>
        <v>3.6668769500268018E-2</v>
      </c>
      <c r="G21" s="270">
        <f t="shared" si="4"/>
        <v>4.5300678281584385E-2</v>
      </c>
      <c r="H21" s="258">
        <f t="shared" si="0"/>
        <v>30.754302544302714</v>
      </c>
    </row>
    <row r="22" spans="1:8">
      <c r="A22" s="1" t="s">
        <v>9</v>
      </c>
      <c r="B22" s="265">
        <f>VLOOKUP(A22,[1]tab01!$A$10:$K$232,10,0)</f>
        <v>1102886.76</v>
      </c>
      <c r="C22" s="254">
        <f t="shared" si="1"/>
        <v>5.4661948331744169E-2</v>
      </c>
      <c r="D22" s="270">
        <f t="shared" si="2"/>
        <v>6.6256515540842539E-2</v>
      </c>
      <c r="E22" s="265">
        <f>VLOOKUP(A22,[1]tab01!$A$10:$K$232,11,0)</f>
        <v>1909358.41</v>
      </c>
      <c r="F22" s="254">
        <f t="shared" si="3"/>
        <v>8.3264765567883786E-2</v>
      </c>
      <c r="G22" s="270">
        <f t="shared" si="4"/>
        <v>0.10286547404200948</v>
      </c>
      <c r="H22" s="258">
        <f t="shared" si="0"/>
        <v>73.12370401472586</v>
      </c>
    </row>
    <row r="23" spans="1:8">
      <c r="A23" s="1" t="s">
        <v>15</v>
      </c>
      <c r="B23" s="265">
        <f>VLOOKUP(A23,[1]tab01!$A$10:$K$232,10,0)</f>
        <v>23694.880000000001</v>
      </c>
      <c r="C23" s="254">
        <f t="shared" si="1"/>
        <v>1.174380138797639E-3</v>
      </c>
      <c r="D23" s="270">
        <f t="shared" si="2"/>
        <v>1.4234826655806433E-3</v>
      </c>
      <c r="E23" s="265">
        <f>VLOOKUP(A23,[1]tab01!$A$10:$K$232,11,0)</f>
        <v>357140.77</v>
      </c>
      <c r="F23" s="254">
        <f t="shared" si="3"/>
        <v>1.5574468540342567E-2</v>
      </c>
      <c r="G23" s="270">
        <f t="shared" si="4"/>
        <v>1.9240732600736957E-2</v>
      </c>
      <c r="H23" s="258">
        <f t="shared" si="0"/>
        <v>1407.2486967648708</v>
      </c>
    </row>
    <row r="24" spans="1:8">
      <c r="A24" s="1" t="s">
        <v>12</v>
      </c>
      <c r="B24" s="265">
        <f>VLOOKUP(A24,[1]tab01!$A$10:$K$232,10,0)</f>
        <v>45881.9</v>
      </c>
      <c r="C24" s="254">
        <f t="shared" si="1"/>
        <v>2.274026797784981E-3</v>
      </c>
      <c r="D24" s="270">
        <f t="shared" si="2"/>
        <v>2.756379830322184E-3</v>
      </c>
      <c r="E24" s="265">
        <f>VLOOKUP(A24,[1]tab01!$A$10:$K$232,11,0)</f>
        <v>2903.27</v>
      </c>
      <c r="F24" s="254">
        <f t="shared" si="3"/>
        <v>1.266080242788309E-4</v>
      </c>
      <c r="G24" s="270">
        <f t="shared" si="4"/>
        <v>1.5641183093641643E-4</v>
      </c>
      <c r="H24" s="258">
        <f t="shared" si="0"/>
        <v>-93.672297790632044</v>
      </c>
    </row>
    <row r="25" spans="1:8">
      <c r="A25" s="1"/>
      <c r="B25" s="265"/>
      <c r="C25" s="254"/>
      <c r="D25" s="270"/>
      <c r="E25" s="265"/>
      <c r="F25" s="254"/>
      <c r="G25" s="270"/>
      <c r="H25" s="258"/>
    </row>
    <row r="26" spans="1:8">
      <c r="A26" s="12" t="s">
        <v>412</v>
      </c>
      <c r="B26" s="265">
        <f>SUM(B28:B51)</f>
        <v>16346158.320000002</v>
      </c>
      <c r="C26" s="254">
        <f>(B26/$B$7)*100</f>
        <v>0.81015829903547854</v>
      </c>
      <c r="D26" s="270">
        <f>(B26/$B$26)*100</f>
        <v>100</v>
      </c>
      <c r="E26" s="265">
        <f>SUM(E28:E51)</f>
        <v>19461144.939999994</v>
      </c>
      <c r="F26" s="254">
        <f>(E26/$E$7)*100</f>
        <v>0.84867653062146009</v>
      </c>
      <c r="G26" s="270">
        <f>(E26/$E$26)*100</f>
        <v>100</v>
      </c>
      <c r="H26" s="258">
        <f t="shared" si="0"/>
        <v>19.056383518497523</v>
      </c>
    </row>
    <row r="27" spans="1:8">
      <c r="A27" s="12"/>
      <c r="B27" s="265"/>
      <c r="C27" s="254"/>
      <c r="D27" s="270"/>
      <c r="E27" s="265"/>
      <c r="F27" s="254"/>
      <c r="G27" s="270"/>
      <c r="H27" s="258"/>
    </row>
    <row r="28" spans="1:8">
      <c r="A28" s="3" t="s">
        <v>30</v>
      </c>
      <c r="B28" s="265">
        <f>VLOOKUP(A28,[1]tab01!$A$10:$K$232,10,0)</f>
        <v>10877242.039999999</v>
      </c>
      <c r="C28" s="254">
        <f t="shared" ref="C28:C51" si="5">(B28/$B$7)*100</f>
        <v>0.53910452455005942</v>
      </c>
      <c r="D28" s="270">
        <f t="shared" ref="D28:D51" si="6">(B28/$B$26)*100</f>
        <v>66.543109561659975</v>
      </c>
      <c r="E28" s="265">
        <f>VLOOKUP(A28,[1]tab01!$A$10:$K$232,11,0)</f>
        <v>13029013.390000001</v>
      </c>
      <c r="F28" s="254">
        <f t="shared" ref="F28:F51" si="7">(E28/$E$7)*100</f>
        <v>0.56817920607119998</v>
      </c>
      <c r="G28" s="270">
        <f t="shared" ref="G28:G51" si="8">(E28/$E$26)*100</f>
        <v>66.948853369980625</v>
      </c>
      <c r="H28" s="258">
        <f t="shared" si="0"/>
        <v>19.782324803356133</v>
      </c>
    </row>
    <row r="29" spans="1:8">
      <c r="A29" s="1" t="s">
        <v>40</v>
      </c>
      <c r="B29" s="265">
        <f>VLOOKUP(A29,[1]tab01!$A$10:$K$232,10,0)</f>
        <v>1122615.53</v>
      </c>
      <c r="C29" s="254">
        <f t="shared" si="5"/>
        <v>5.5639757700304236E-2</v>
      </c>
      <c r="D29" s="270">
        <f t="shared" si="6"/>
        <v>6.8677637156275866</v>
      </c>
      <c r="E29" s="265">
        <f>VLOOKUP(A29,[1]tab01!$A$10:$K$232,11,0)</f>
        <v>1631828.93</v>
      </c>
      <c r="F29" s="254">
        <f t="shared" si="7"/>
        <v>7.1162047204820292E-2</v>
      </c>
      <c r="G29" s="270">
        <f t="shared" si="8"/>
        <v>8.3850612850941566</v>
      </c>
      <c r="H29" s="258">
        <f t="shared" si="0"/>
        <v>45.359554218887375</v>
      </c>
    </row>
    <row r="30" spans="1:8">
      <c r="A30" s="1" t="s">
        <v>18</v>
      </c>
      <c r="B30" s="265">
        <f>VLOOKUP(A30,[1]tab01!$A$10:$K$232,10,0)</f>
        <v>91850.64</v>
      </c>
      <c r="C30" s="254">
        <f t="shared" si="5"/>
        <v>4.5523576127776116E-3</v>
      </c>
      <c r="D30" s="270">
        <f t="shared" si="6"/>
        <v>0.56190964385569453</v>
      </c>
      <c r="E30" s="265">
        <f>VLOOKUP(A30,[1]tab01!$A$10:$K$232,11,0)</f>
        <v>138531.89000000001</v>
      </c>
      <c r="F30" s="254">
        <f t="shared" si="7"/>
        <v>6.0412048801910716E-3</v>
      </c>
      <c r="G30" s="270">
        <f t="shared" si="8"/>
        <v>0.71183833442021549</v>
      </c>
      <c r="H30" s="258">
        <f t="shared" si="0"/>
        <v>50.822999164730945</v>
      </c>
    </row>
    <row r="31" spans="1:8">
      <c r="A31" s="1" t="s">
        <v>20</v>
      </c>
      <c r="B31" s="265">
        <f>VLOOKUP(A31,[1]tab01!$A$10:$K$232,10,0)</f>
        <v>227263.66</v>
      </c>
      <c r="C31" s="254">
        <f t="shared" si="5"/>
        <v>1.1263780554046249E-2</v>
      </c>
      <c r="D31" s="270">
        <f t="shared" si="6"/>
        <v>1.3903184806544806</v>
      </c>
      <c r="E31" s="265">
        <f>VLOOKUP(A31,[1]tab01!$A$10:$K$232,11,0)</f>
        <v>385480.01</v>
      </c>
      <c r="F31" s="254">
        <f t="shared" si="7"/>
        <v>1.681030784773169E-2</v>
      </c>
      <c r="G31" s="270">
        <f t="shared" si="8"/>
        <v>1.9807673761665132</v>
      </c>
      <c r="H31" s="258">
        <f t="shared" si="0"/>
        <v>69.617971478590107</v>
      </c>
    </row>
    <row r="32" spans="1:8">
      <c r="A32" s="1" t="s">
        <v>21</v>
      </c>
      <c r="B32" s="265">
        <f>VLOOKUP(A32,[1]tab01!$A$10:$K$232,10,0)</f>
        <v>799401.84</v>
      </c>
      <c r="C32" s="254">
        <f t="shared" si="5"/>
        <v>3.9620443058343738E-2</v>
      </c>
      <c r="D32" s="270">
        <f t="shared" si="6"/>
        <v>4.8904569768048098</v>
      </c>
      <c r="E32" s="265">
        <f>VLOOKUP(A32,[1]tab01!$A$10:$K$232,11,0)</f>
        <v>790628.36</v>
      </c>
      <c r="F32" s="254">
        <f t="shared" si="7"/>
        <v>3.4478327747130735E-2</v>
      </c>
      <c r="G32" s="270">
        <f t="shared" si="8"/>
        <v>4.0625994125091811</v>
      </c>
      <c r="H32" s="258">
        <f t="shared" si="0"/>
        <v>-1.0975056049408072</v>
      </c>
    </row>
    <row r="33" spans="1:8">
      <c r="A33" s="1" t="s">
        <v>19</v>
      </c>
      <c r="B33" s="265">
        <f>VLOOKUP(A33,[1]tab01!$A$10:$K$232,10,0)</f>
        <v>323445.15000000002</v>
      </c>
      <c r="C33" s="254">
        <f t="shared" si="5"/>
        <v>1.6030786404084899E-2</v>
      </c>
      <c r="D33" s="270">
        <f t="shared" si="6"/>
        <v>1.9787227290234639</v>
      </c>
      <c r="E33" s="265">
        <f>VLOOKUP(A33,[1]tab01!$A$10:$K$232,11,0)</f>
        <v>389870.58</v>
      </c>
      <c r="F33" s="254">
        <f t="shared" si="7"/>
        <v>1.7001775190816523E-2</v>
      </c>
      <c r="G33" s="270">
        <f t="shared" si="8"/>
        <v>2.0033280734612324</v>
      </c>
      <c r="H33" s="258">
        <f t="shared" si="0"/>
        <v>20.536845273456716</v>
      </c>
    </row>
    <row r="34" spans="1:8">
      <c r="A34" s="1" t="s">
        <v>23</v>
      </c>
      <c r="B34" s="265">
        <f>VLOOKUP(A34,[1]tab01!$A$10:$K$232,10,0)</f>
        <v>306818.24</v>
      </c>
      <c r="C34" s="254">
        <f t="shared" si="5"/>
        <v>1.5206713318524816E-2</v>
      </c>
      <c r="D34" s="270">
        <f t="shared" si="6"/>
        <v>1.8770051898041322</v>
      </c>
      <c r="E34" s="265">
        <f>VLOOKUP(A34,[1]tab01!$A$10:$K$232,11,0)</f>
        <v>324890.14</v>
      </c>
      <c r="F34" s="254">
        <f t="shared" si="7"/>
        <v>1.4168058338725909E-2</v>
      </c>
      <c r="G34" s="270">
        <f t="shared" si="8"/>
        <v>1.6694297329456103</v>
      </c>
      <c r="H34" s="258">
        <f t="shared" si="0"/>
        <v>5.8900996238033354</v>
      </c>
    </row>
    <row r="35" spans="1:8">
      <c r="A35" s="1" t="s">
        <v>17</v>
      </c>
      <c r="B35" s="265">
        <f>VLOOKUP(A35,[1]tab01!$A$10:$K$232,10,0)</f>
        <v>179792.39</v>
      </c>
      <c r="C35" s="254">
        <f t="shared" si="5"/>
        <v>8.9109804279641526E-3</v>
      </c>
      <c r="D35" s="270">
        <f t="shared" si="6"/>
        <v>1.0999060848445275</v>
      </c>
      <c r="E35" s="265">
        <f>VLOOKUP(A35,[1]tab01!$A$10:$K$232,11,0)</f>
        <v>379319.67</v>
      </c>
      <c r="F35" s="254">
        <f t="shared" si="7"/>
        <v>1.6541663017493421E-2</v>
      </c>
      <c r="G35" s="270">
        <f t="shared" si="8"/>
        <v>1.9491128151476584</v>
      </c>
      <c r="H35" s="258">
        <f t="shared" si="0"/>
        <v>110.9764879370033</v>
      </c>
    </row>
    <row r="36" spans="1:8">
      <c r="A36" s="1" t="s">
        <v>28</v>
      </c>
      <c r="B36" s="265">
        <f>VLOOKUP(A36,[1]tab01!$A$10:$K$232,10,0)</f>
        <v>136754.39000000001</v>
      </c>
      <c r="C36" s="254">
        <f t="shared" si="5"/>
        <v>6.7779047418423909E-3</v>
      </c>
      <c r="D36" s="270">
        <f t="shared" si="6"/>
        <v>0.83661486278813912</v>
      </c>
      <c r="E36" s="265">
        <f>VLOOKUP(A36,[1]tab01!$A$10:$K$232,11,0)</f>
        <v>158429.28</v>
      </c>
      <c r="F36" s="254">
        <f t="shared" si="7"/>
        <v>6.9089055198854046E-3</v>
      </c>
      <c r="G36" s="270">
        <f t="shared" si="8"/>
        <v>0.81407995515396459</v>
      </c>
      <c r="H36" s="258">
        <f t="shared" si="0"/>
        <v>15.849502162234042</v>
      </c>
    </row>
    <row r="37" spans="1:8">
      <c r="A37" s="1" t="s">
        <v>35</v>
      </c>
      <c r="B37" s="265">
        <f>VLOOKUP(A37,[1]tab01!$A$10:$K$232,10,0)</f>
        <v>182016.49</v>
      </c>
      <c r="C37" s="254">
        <f t="shared" si="5"/>
        <v>9.0212126328413147E-3</v>
      </c>
      <c r="D37" s="270">
        <f t="shared" si="6"/>
        <v>1.1135123399441049</v>
      </c>
      <c r="E37" s="265">
        <f>VLOOKUP(A37,[1]tab01!$A$10:$K$232,11,0)</f>
        <v>162207.66</v>
      </c>
      <c r="F37" s="254">
        <f t="shared" si="7"/>
        <v>7.0736760120458471E-3</v>
      </c>
      <c r="G37" s="270">
        <f t="shared" si="8"/>
        <v>0.83349494852485317</v>
      </c>
      <c r="H37" s="258">
        <f t="shared" si="0"/>
        <v>-10.88298648106003</v>
      </c>
    </row>
    <row r="38" spans="1:8">
      <c r="A38" s="1" t="s">
        <v>32</v>
      </c>
      <c r="B38" s="265">
        <f>VLOOKUP(A38,[1]tab01!$A$10:$K$232,10,0)</f>
        <v>111431.88</v>
      </c>
      <c r="C38" s="254">
        <f t="shared" si="5"/>
        <v>5.5228550092206348E-3</v>
      </c>
      <c r="D38" s="270">
        <f t="shared" si="6"/>
        <v>0.68170072636369761</v>
      </c>
      <c r="E38" s="265">
        <f>VLOOKUP(A38,[1]tab01!$A$10:$K$232,11,0)</f>
        <v>177040.83</v>
      </c>
      <c r="F38" s="254">
        <f t="shared" si="7"/>
        <v>7.7205322629257259E-3</v>
      </c>
      <c r="G38" s="270">
        <f t="shared" si="8"/>
        <v>0.90971435928270739</v>
      </c>
      <c r="H38" s="258">
        <f t="shared" si="0"/>
        <v>58.878078697047911</v>
      </c>
    </row>
    <row r="39" spans="1:8">
      <c r="A39" s="1" t="s">
        <v>25</v>
      </c>
      <c r="B39" s="265">
        <f>VLOOKUP(A39,[1]tab01!$A$10:$K$232,10,0)</f>
        <v>526882.41</v>
      </c>
      <c r="C39" s="254">
        <f t="shared" si="5"/>
        <v>2.6113668344631184E-2</v>
      </c>
      <c r="D39" s="270">
        <f t="shared" si="6"/>
        <v>3.223279743689647</v>
      </c>
      <c r="E39" s="265">
        <f>VLOOKUP(A39,[1]tab01!$A$10:$K$232,11,0)</f>
        <v>439702.67</v>
      </c>
      <c r="F39" s="254">
        <f t="shared" si="7"/>
        <v>1.9174891180919022E-2</v>
      </c>
      <c r="G39" s="270">
        <f t="shared" si="8"/>
        <v>2.2593874684949555</v>
      </c>
      <c r="H39" s="258">
        <f t="shared" si="0"/>
        <v>-16.546337160885681</v>
      </c>
    </row>
    <row r="40" spans="1:8">
      <c r="A40" s="1" t="s">
        <v>33</v>
      </c>
      <c r="B40" s="265">
        <f>VLOOKUP(A40,[1]tab01!$A$10:$K$232,10,0)</f>
        <v>58558.74</v>
      </c>
      <c r="C40" s="254">
        <f t="shared" si="5"/>
        <v>2.9023240974005711E-3</v>
      </c>
      <c r="D40" s="270">
        <f t="shared" si="6"/>
        <v>0.35824160548079159</v>
      </c>
      <c r="E40" s="265">
        <f>VLOOKUP(A40,[1]tab01!$A$10:$K$232,11,0)</f>
        <v>69584.649999999994</v>
      </c>
      <c r="F40" s="254">
        <f t="shared" si="7"/>
        <v>3.0345007721066073E-3</v>
      </c>
      <c r="G40" s="270">
        <f t="shared" si="8"/>
        <v>0.35755681494862768</v>
      </c>
      <c r="H40" s="258">
        <f t="shared" si="0"/>
        <v>18.828803351984689</v>
      </c>
    </row>
    <row r="41" spans="1:8">
      <c r="A41" s="1" t="s">
        <v>24</v>
      </c>
      <c r="B41" s="265">
        <f>VLOOKUP(A41,[1]tab01!$A$10:$K$232,10,0)</f>
        <v>134765.89000000001</v>
      </c>
      <c r="C41" s="254">
        <f t="shared" si="5"/>
        <v>6.6793494883024248E-3</v>
      </c>
      <c r="D41" s="270">
        <f t="shared" si="6"/>
        <v>0.82444992494114056</v>
      </c>
      <c r="E41" s="265">
        <f>VLOOKUP(A41,[1]tab01!$A$10:$K$232,11,0)</f>
        <v>205575.83</v>
      </c>
      <c r="F41" s="254">
        <f t="shared" si="7"/>
        <v>8.964908422496292E-3</v>
      </c>
      <c r="G41" s="270">
        <f t="shared" si="8"/>
        <v>1.0563398537640203</v>
      </c>
      <c r="H41" s="258">
        <f t="shared" si="0"/>
        <v>52.54292462284036</v>
      </c>
    </row>
    <row r="42" spans="1:8">
      <c r="A42" s="1" t="s">
        <v>38</v>
      </c>
      <c r="B42" s="265">
        <f>VLOOKUP(A42,[1]tab01!$A$10:$K$232,10,0)</f>
        <v>87721.52</v>
      </c>
      <c r="C42" s="254">
        <f t="shared" si="5"/>
        <v>4.347707641192522E-3</v>
      </c>
      <c r="D42" s="270">
        <f t="shared" si="6"/>
        <v>0.5366491519458132</v>
      </c>
      <c r="E42" s="265">
        <f>VLOOKUP(A42,[1]tab01!$A$10:$K$232,11,0)</f>
        <v>53666.11</v>
      </c>
      <c r="F42" s="254">
        <f t="shared" si="7"/>
        <v>2.3403128740456143E-3</v>
      </c>
      <c r="G42" s="270">
        <f t="shared" si="8"/>
        <v>0.27576029141890773</v>
      </c>
      <c r="H42" s="258">
        <f t="shared" si="0"/>
        <v>-38.822184111720823</v>
      </c>
    </row>
    <row r="43" spans="1:8">
      <c r="A43" s="1" t="s">
        <v>26</v>
      </c>
      <c r="B43" s="265">
        <f>VLOOKUP(A43,[1]tab01!$A$10:$K$232,10,0)</f>
        <v>189046.95</v>
      </c>
      <c r="C43" s="254">
        <f t="shared" si="5"/>
        <v>9.369660592510716E-3</v>
      </c>
      <c r="D43" s="270">
        <f t="shared" si="6"/>
        <v>1.1565222011137353</v>
      </c>
      <c r="E43" s="265">
        <f>VLOOKUP(A43,[1]tab01!$A$10:$K$232,11,0)</f>
        <v>182147.97</v>
      </c>
      <c r="F43" s="254">
        <f t="shared" si="7"/>
        <v>7.9432483400096315E-3</v>
      </c>
      <c r="G43" s="270">
        <f t="shared" si="8"/>
        <v>0.93595711126747327</v>
      </c>
      <c r="H43" s="258">
        <f t="shared" si="0"/>
        <v>-3.6493474240129276</v>
      </c>
    </row>
    <row r="44" spans="1:8">
      <c r="A44" s="1" t="s">
        <v>27</v>
      </c>
      <c r="B44" s="265">
        <f>VLOOKUP(A44,[1]tab01!$A$10:$K$232,10,0)</f>
        <v>49455.4</v>
      </c>
      <c r="C44" s="254">
        <f t="shared" si="5"/>
        <v>2.4511387910085532E-3</v>
      </c>
      <c r="D44" s="270">
        <f t="shared" si="6"/>
        <v>0.30255059954662178</v>
      </c>
      <c r="E44" s="265">
        <f>VLOOKUP(A44,[1]tab01!$A$10:$K$232,11,0)</f>
        <v>80340.7</v>
      </c>
      <c r="F44" s="254">
        <f t="shared" si="7"/>
        <v>3.503558847843387E-3</v>
      </c>
      <c r="G44" s="270">
        <f t="shared" si="8"/>
        <v>0.41282617362799429</v>
      </c>
      <c r="H44" s="258">
        <f t="shared" si="0"/>
        <v>62.450814269018132</v>
      </c>
    </row>
    <row r="45" spans="1:8">
      <c r="A45" s="1" t="s">
        <v>22</v>
      </c>
      <c r="B45" s="265">
        <f>VLOOKUP(A45,[1]tab01!$A$10:$K$232,10,0)</f>
        <v>14216.75</v>
      </c>
      <c r="C45" s="254">
        <f t="shared" si="5"/>
        <v>7.0461926113368507E-4</v>
      </c>
      <c r="D45" s="270">
        <f t="shared" si="6"/>
        <v>8.6973035019521319E-2</v>
      </c>
      <c r="E45" s="265">
        <f>VLOOKUP(A45,[1]tab01!$A$10:$K$232,11,0)</f>
        <v>24602.54</v>
      </c>
      <c r="F45" s="254">
        <f t="shared" si="7"/>
        <v>1.0728864286273438E-3</v>
      </c>
      <c r="G45" s="270">
        <f t="shared" si="8"/>
        <v>0.12641876968621973</v>
      </c>
      <c r="H45" s="258">
        <f t="shared" si="0"/>
        <v>73.053194295461353</v>
      </c>
    </row>
    <row r="46" spans="1:8">
      <c r="A46" s="1" t="s">
        <v>39</v>
      </c>
      <c r="B46" s="265">
        <f>VLOOKUP(A46,[1]tab01!$A$10:$K$232,10,0)</f>
        <v>685439.84</v>
      </c>
      <c r="C46" s="254">
        <f t="shared" si="5"/>
        <v>3.3972188693786647E-2</v>
      </c>
      <c r="D46" s="270">
        <f t="shared" si="6"/>
        <v>4.1932778735009819</v>
      </c>
      <c r="E46" s="265">
        <f>VLOOKUP(A46,[1]tab01!$A$10:$K$232,11,0)</f>
        <v>516485.5</v>
      </c>
      <c r="F46" s="254">
        <f t="shared" si="7"/>
        <v>2.2523295705760785E-2</v>
      </c>
      <c r="G46" s="270">
        <f t="shared" si="8"/>
        <v>2.6539317269994092</v>
      </c>
      <c r="H46" s="258">
        <f t="shared" si="0"/>
        <v>-24.64903995075629</v>
      </c>
    </row>
    <row r="47" spans="1:8">
      <c r="A47" s="1" t="s">
        <v>34</v>
      </c>
      <c r="B47" s="265">
        <f>VLOOKUP(A47,[1]tab01!$A$10:$K$232,10,0)</f>
        <v>4006.25</v>
      </c>
      <c r="C47" s="254">
        <f t="shared" si="5"/>
        <v>1.9856021347472707E-4</v>
      </c>
      <c r="D47" s="270">
        <f t="shared" si="6"/>
        <v>2.4508816821492769E-2</v>
      </c>
      <c r="E47" s="265">
        <f>VLOOKUP(A47,[1]tab01!$A$10:$K$232,11,0)</f>
        <v>9615.84</v>
      </c>
      <c r="F47" s="254">
        <f t="shared" si="7"/>
        <v>4.1933492378640403E-4</v>
      </c>
      <c r="G47" s="270">
        <f t="shared" si="8"/>
        <v>4.9410453648263117E-2</v>
      </c>
      <c r="H47" s="258">
        <f t="shared" si="0"/>
        <v>140.02096723868954</v>
      </c>
    </row>
    <row r="48" spans="1:8">
      <c r="A48" s="1" t="s">
        <v>29</v>
      </c>
      <c r="B48" s="265">
        <f>VLOOKUP(A48,[1]tab01!$A$10:$K$232,10,0)</f>
        <v>199543.99</v>
      </c>
      <c r="C48" s="254">
        <f t="shared" si="5"/>
        <v>9.8899213109513388E-3</v>
      </c>
      <c r="D48" s="270">
        <f t="shared" si="6"/>
        <v>1.2207393694202269</v>
      </c>
      <c r="E48" s="265">
        <f>VLOOKUP(A48,[1]tab01!$A$10:$K$232,11,0)</f>
        <v>262304.13</v>
      </c>
      <c r="F48" s="254">
        <f t="shared" si="7"/>
        <v>1.1438759626034649E-2</v>
      </c>
      <c r="G48" s="270">
        <f t="shared" si="8"/>
        <v>1.347835036472423</v>
      </c>
      <c r="H48" s="258">
        <f t="shared" si="0"/>
        <v>31.451781634716248</v>
      </c>
    </row>
    <row r="49" spans="1:8">
      <c r="A49" s="1" t="s">
        <v>31</v>
      </c>
      <c r="B49" s="265">
        <f>VLOOKUP(A49,[1]tab01!$A$10:$K$232,10,0)</f>
        <v>11259</v>
      </c>
      <c r="C49" s="254">
        <f t="shared" si="5"/>
        <v>5.5802544611842798E-4</v>
      </c>
      <c r="D49" s="270">
        <f t="shared" si="6"/>
        <v>6.8878569383634833E-2</v>
      </c>
      <c r="E49" s="265">
        <f>VLOOKUP(A49,[1]tab01!$A$10:$K$232,11,0)</f>
        <v>15317.55</v>
      </c>
      <c r="F49" s="254">
        <f t="shared" si="7"/>
        <v>6.6797946532434326E-4</v>
      </c>
      <c r="G49" s="270">
        <f t="shared" si="8"/>
        <v>7.8708370176703499E-2</v>
      </c>
      <c r="H49" s="258">
        <f t="shared" si="0"/>
        <v>36.047162270183854</v>
      </c>
    </row>
    <row r="50" spans="1:8">
      <c r="A50" s="1" t="s">
        <v>36</v>
      </c>
      <c r="B50" s="265">
        <f>VLOOKUP(A50,[1]tab01!$A$10:$K$232,10,0)</f>
        <v>16404.03</v>
      </c>
      <c r="C50" s="254">
        <f t="shared" si="5"/>
        <v>8.1302657064482415E-4</v>
      </c>
      <c r="D50" s="270">
        <f t="shared" si="6"/>
        <v>0.10035403841604291</v>
      </c>
      <c r="E50" s="265">
        <f>VLOOKUP(A50,[1]tab01!$A$10:$K$232,11,0)</f>
        <v>18889.060000000001</v>
      </c>
      <c r="F50" s="254">
        <f t="shared" si="7"/>
        <v>8.2372861190460882E-4</v>
      </c>
      <c r="G50" s="270">
        <f t="shared" si="8"/>
        <v>9.7060373673985942E-2</v>
      </c>
      <c r="H50" s="258">
        <f t="shared" si="0"/>
        <v>15.148899386309367</v>
      </c>
    </row>
    <row r="51" spans="1:8">
      <c r="A51" s="1" t="s">
        <v>37</v>
      </c>
      <c r="B51" s="265">
        <f>VLOOKUP(A51,[1]tab01!$A$10:$K$232,10,0)</f>
        <v>10225.299999999999</v>
      </c>
      <c r="C51" s="254">
        <f t="shared" si="5"/>
        <v>5.0679257431341697E-4</v>
      </c>
      <c r="D51" s="270">
        <f t="shared" si="6"/>
        <v>6.2554759349718561E-2</v>
      </c>
      <c r="E51" s="265">
        <f>VLOOKUP(A51,[1]tab01!$A$10:$K$232,11,0)</f>
        <v>15671.65</v>
      </c>
      <c r="F51" s="254">
        <f t="shared" si="7"/>
        <v>6.8342132963497722E-4</v>
      </c>
      <c r="G51" s="270">
        <f t="shared" si="8"/>
        <v>8.0527893134328635E-2</v>
      </c>
      <c r="H51" s="258">
        <f t="shared" si="0"/>
        <v>53.263473932305175</v>
      </c>
    </row>
    <row r="52" spans="1:8">
      <c r="A52" s="1"/>
      <c r="B52" s="265"/>
      <c r="C52" s="254"/>
      <c r="D52" s="269"/>
      <c r="E52" s="265"/>
      <c r="F52" s="254"/>
      <c r="G52" s="269"/>
      <c r="H52" s="258"/>
    </row>
    <row r="53" spans="1:8">
      <c r="A53" s="12" t="s">
        <v>413</v>
      </c>
      <c r="B53" s="265">
        <f>SUM(B55:B93)</f>
        <v>229011955.91999999</v>
      </c>
      <c r="C53" s="254">
        <f>(B53/$B$7)*100</f>
        <v>11.35043066601934</v>
      </c>
      <c r="D53" s="270">
        <f>(B53/$B$53)*100</f>
        <v>100</v>
      </c>
      <c r="E53" s="265">
        <f>SUM(E55:E93)</f>
        <v>288046155.26999998</v>
      </c>
      <c r="F53" s="254">
        <f>(E53/$E$7)*100</f>
        <v>12.56133760203083</v>
      </c>
      <c r="G53" s="270">
        <f>(E53/$E$53)*100</f>
        <v>100</v>
      </c>
      <c r="H53" s="258">
        <f t="shared" si="0"/>
        <v>25.77778051492745</v>
      </c>
    </row>
    <row r="54" spans="1:8">
      <c r="A54" s="12"/>
      <c r="B54" s="265"/>
      <c r="C54" s="254"/>
      <c r="D54" s="270"/>
      <c r="E54" s="265"/>
      <c r="F54" s="254"/>
      <c r="G54" s="270"/>
      <c r="H54" s="258"/>
    </row>
    <row r="55" spans="1:8">
      <c r="A55" s="2" t="s">
        <v>56</v>
      </c>
      <c r="B55" s="265">
        <f>VLOOKUP(A55,[1]tab01!$A$10:$K$232,10,0)</f>
        <v>198421888.40000001</v>
      </c>
      <c r="C55" s="254">
        <f t="shared" ref="C55:C93" si="9">(B55/$B$7)*100</f>
        <v>9.8343070249641098</v>
      </c>
      <c r="D55" s="270">
        <f t="shared" ref="D55:D93" si="10">(B55/$B$53)*100</f>
        <v>86.642589293160782</v>
      </c>
      <c r="E55" s="265">
        <f>VLOOKUP(A55,[1]tab01!$A$10:$K$232,11,0)</f>
        <v>249542208.19999999</v>
      </c>
      <c r="F55" s="254">
        <f t="shared" ref="F55:F93" si="11">(E55/$E$7)*100</f>
        <v>10.882227954816008</v>
      </c>
      <c r="G55" s="270">
        <f t="shared" ref="G55:G93" si="12">(E55/$E$53)*100</f>
        <v>86.632716193032209</v>
      </c>
      <c r="H55" s="258">
        <f t="shared" si="0"/>
        <v>25.763447879775335</v>
      </c>
    </row>
    <row r="56" spans="1:8">
      <c r="A56" s="2" t="s">
        <v>58</v>
      </c>
      <c r="B56" s="265">
        <f>VLOOKUP(A56,[1]tab01!$A$10:$K$232,10,0)</f>
        <v>9045630.3000000007</v>
      </c>
      <c r="C56" s="254">
        <f t="shared" si="9"/>
        <v>0.44832506293452967</v>
      </c>
      <c r="D56" s="270">
        <f t="shared" si="10"/>
        <v>3.9498506807914788</v>
      </c>
      <c r="E56" s="265">
        <f>VLOOKUP(A56,[1]tab01!$A$10:$K$232,11,0)</f>
        <v>12141669.130000001</v>
      </c>
      <c r="F56" s="254">
        <f t="shared" si="11"/>
        <v>0.52948321719873515</v>
      </c>
      <c r="G56" s="270">
        <f t="shared" si="12"/>
        <v>4.215181806061258</v>
      </c>
      <c r="H56" s="258">
        <f t="shared" si="0"/>
        <v>34.226899920948561</v>
      </c>
    </row>
    <row r="57" spans="1:8">
      <c r="A57" s="2" t="s">
        <v>71</v>
      </c>
      <c r="B57" s="265">
        <f>VLOOKUP(A57,[1]tab01!$A$10:$K$232,10,0)</f>
        <v>4915429.2</v>
      </c>
      <c r="C57" s="254">
        <f t="shared" si="9"/>
        <v>0.24362150920983636</v>
      </c>
      <c r="D57" s="270">
        <f t="shared" si="10"/>
        <v>2.1463635731389896</v>
      </c>
      <c r="E57" s="265">
        <f>VLOOKUP(A57,[1]tab01!$A$10:$K$232,11,0)</f>
        <v>4583774.9400000004</v>
      </c>
      <c r="F57" s="254">
        <f t="shared" si="11"/>
        <v>0.19989277225067481</v>
      </c>
      <c r="G57" s="270">
        <f t="shared" si="12"/>
        <v>1.5913334915730433</v>
      </c>
      <c r="H57" s="258">
        <f t="shared" si="0"/>
        <v>-6.7472085652255931</v>
      </c>
    </row>
    <row r="58" spans="1:8">
      <c r="A58" s="2" t="s">
        <v>43</v>
      </c>
      <c r="B58" s="265">
        <f>VLOOKUP(A58,[1]tab01!$A$10:$K$232,10,0)</f>
        <v>319625.89</v>
      </c>
      <c r="C58" s="254">
        <f t="shared" si="9"/>
        <v>1.5841493903388366E-2</v>
      </c>
      <c r="D58" s="270">
        <f t="shared" si="10"/>
        <v>0.13956733774705365</v>
      </c>
      <c r="E58" s="265">
        <f>VLOOKUP(A58,[1]tab01!$A$10:$K$232,11,0)</f>
        <v>363805.66</v>
      </c>
      <c r="F58" s="254">
        <f t="shared" si="11"/>
        <v>1.5865116173850898E-2</v>
      </c>
      <c r="G58" s="270">
        <f t="shared" si="12"/>
        <v>0.12630116852592144</v>
      </c>
      <c r="H58" s="258">
        <f t="shared" si="0"/>
        <v>13.822337733654798</v>
      </c>
    </row>
    <row r="59" spans="1:8">
      <c r="A59" s="2" t="s">
        <v>62</v>
      </c>
      <c r="B59" s="265">
        <f>VLOOKUP(A59,[1]tab01!$A$10:$K$232,10,0)</f>
        <v>423652.99</v>
      </c>
      <c r="C59" s="254">
        <f t="shared" si="9"/>
        <v>2.0997348676095203E-2</v>
      </c>
      <c r="D59" s="270">
        <f t="shared" si="10"/>
        <v>0.18499164740027518</v>
      </c>
      <c r="E59" s="265">
        <f>VLOOKUP(A59,[1]tab01!$A$10:$K$232,11,0)</f>
        <v>579307.02</v>
      </c>
      <c r="F59" s="254">
        <f t="shared" si="11"/>
        <v>2.5262864719112304E-2</v>
      </c>
      <c r="G59" s="270">
        <f t="shared" si="12"/>
        <v>0.20111603970446568</v>
      </c>
      <c r="H59" s="258">
        <f t="shared" si="0"/>
        <v>36.740925633500197</v>
      </c>
    </row>
    <row r="60" spans="1:8">
      <c r="A60" s="2" t="s">
        <v>42</v>
      </c>
      <c r="B60" s="265">
        <f>VLOOKUP(A60,[1]tab01!$A$10:$K$232,10,0)</f>
        <v>721325.08</v>
      </c>
      <c r="C60" s="254">
        <f t="shared" si="9"/>
        <v>3.5750754912817359E-2</v>
      </c>
      <c r="D60" s="270">
        <f t="shared" si="10"/>
        <v>0.31497267341447366</v>
      </c>
      <c r="E60" s="265">
        <f>VLOOKUP(A60,[1]tab01!$A$10:$K$232,11,0)</f>
        <v>941595.43</v>
      </c>
      <c r="F60" s="254">
        <f t="shared" si="11"/>
        <v>4.1061815491592664E-2</v>
      </c>
      <c r="G60" s="270">
        <f t="shared" si="12"/>
        <v>0.32689046972954588</v>
      </c>
      <c r="H60" s="258">
        <f t="shared" si="0"/>
        <v>30.536904387131546</v>
      </c>
    </row>
    <row r="61" spans="1:8">
      <c r="A61" s="2" t="s">
        <v>47</v>
      </c>
      <c r="B61" s="265">
        <f>VLOOKUP(A61,[1]tab01!$A$10:$K$232,10,0)</f>
        <v>1238226.6599999999</v>
      </c>
      <c r="C61" s="254">
        <f t="shared" si="9"/>
        <v>6.1369747254838881E-2</v>
      </c>
      <c r="D61" s="270">
        <f t="shared" si="10"/>
        <v>0.54068210326649746</v>
      </c>
      <c r="E61" s="265">
        <f>VLOOKUP(A61,[1]tab01!$A$10:$K$232,11,0)</f>
        <v>1565825.59</v>
      </c>
      <c r="F61" s="254">
        <f t="shared" si="11"/>
        <v>6.8283722945208236E-2</v>
      </c>
      <c r="G61" s="270">
        <f t="shared" si="12"/>
        <v>0.54360232252788576</v>
      </c>
      <c r="H61" s="258">
        <f t="shared" si="0"/>
        <v>26.457105195909779</v>
      </c>
    </row>
    <row r="62" spans="1:8">
      <c r="A62" s="2" t="s">
        <v>54</v>
      </c>
      <c r="B62" s="265">
        <f>VLOOKUP(A62,[1]tab01!$A$10:$K$232,10,0)</f>
        <v>388829.27</v>
      </c>
      <c r="C62" s="254">
        <f t="shared" si="9"/>
        <v>1.927139416072943E-2</v>
      </c>
      <c r="D62" s="270">
        <f t="shared" si="10"/>
        <v>0.16978557666911875</v>
      </c>
      <c r="E62" s="265">
        <f>VLOOKUP(A62,[1]tab01!$A$10:$K$232,11,0)</f>
        <v>475158.8</v>
      </c>
      <c r="F62" s="254">
        <f t="shared" si="11"/>
        <v>2.0721089284393167E-2</v>
      </c>
      <c r="G62" s="270">
        <f t="shared" si="12"/>
        <v>0.16495925785039903</v>
      </c>
      <c r="H62" s="258">
        <f t="shared" si="0"/>
        <v>22.202425758739807</v>
      </c>
    </row>
    <row r="63" spans="1:8">
      <c r="A63" s="2" t="s">
        <v>49</v>
      </c>
      <c r="B63" s="265">
        <f>VLOOKUP(A63,[1]tab01!$A$10:$K$232,10,0)</f>
        <v>313313.17</v>
      </c>
      <c r="C63" s="254">
        <f t="shared" si="9"/>
        <v>1.5528619012703512E-2</v>
      </c>
      <c r="D63" s="270">
        <f t="shared" si="10"/>
        <v>0.13681083537378663</v>
      </c>
      <c r="E63" s="265">
        <f>VLOOKUP(A63,[1]tab01!$A$10:$K$232,11,0)</f>
        <v>465951.64</v>
      </c>
      <c r="F63" s="254">
        <f t="shared" si="11"/>
        <v>2.0319576391407301E-2</v>
      </c>
      <c r="G63" s="270">
        <f t="shared" si="12"/>
        <v>0.16176283955716761</v>
      </c>
      <c r="H63" s="258">
        <f t="shared" si="0"/>
        <v>48.717540344697305</v>
      </c>
    </row>
    <row r="64" spans="1:8">
      <c r="A64" s="2" t="s">
        <v>72</v>
      </c>
      <c r="B64" s="265">
        <f>VLOOKUP(A64,[1]tab01!$A$10:$K$232,10,0)</f>
        <v>628185.84</v>
      </c>
      <c r="C64" s="254">
        <f t="shared" si="9"/>
        <v>3.1134530918490042E-2</v>
      </c>
      <c r="D64" s="270">
        <f t="shared" si="10"/>
        <v>0.27430263956150924</v>
      </c>
      <c r="E64" s="265">
        <f>VLOOKUP(A64,[1]tab01!$A$10:$K$232,11,0)</f>
        <v>654037.42000000004</v>
      </c>
      <c r="F64" s="254">
        <f t="shared" si="11"/>
        <v>2.8521765302787522E-2</v>
      </c>
      <c r="G64" s="270">
        <f t="shared" si="12"/>
        <v>0.22705993745583525</v>
      </c>
      <c r="H64" s="258">
        <f t="shared" si="0"/>
        <v>4.1152758234728859</v>
      </c>
    </row>
    <row r="65" spans="1:8">
      <c r="A65" s="2" t="s">
        <v>69</v>
      </c>
      <c r="B65" s="265">
        <f>VLOOKUP(A65,[1]tab01!$A$10:$K$232,10,0)</f>
        <v>683905.3</v>
      </c>
      <c r="C65" s="254">
        <f t="shared" si="9"/>
        <v>3.3896132883493857E-2</v>
      </c>
      <c r="D65" s="270">
        <f t="shared" si="10"/>
        <v>0.2986330112122646</v>
      </c>
      <c r="E65" s="265">
        <f>VLOOKUP(A65,[1]tab01!$A$10:$K$232,11,0)</f>
        <v>847572.23</v>
      </c>
      <c r="F65" s="254">
        <f t="shared" si="11"/>
        <v>3.6961579692520105E-2</v>
      </c>
      <c r="G65" s="270">
        <f t="shared" si="12"/>
        <v>0.29424875649026749</v>
      </c>
      <c r="H65" s="258">
        <f t="shared" si="0"/>
        <v>23.931227028069515</v>
      </c>
    </row>
    <row r="66" spans="1:8">
      <c r="A66" s="2" t="s">
        <v>53</v>
      </c>
      <c r="B66" s="265">
        <f>VLOOKUP(A66,[1]tab01!$A$10:$K$232,10,0)</f>
        <v>4996082.72</v>
      </c>
      <c r="C66" s="254">
        <f t="shared" si="9"/>
        <v>0.24761890831091296</v>
      </c>
      <c r="D66" s="270">
        <f t="shared" si="10"/>
        <v>2.1815816121605747</v>
      </c>
      <c r="E66" s="265">
        <f>VLOOKUP(A66,[1]tab01!$A$10:$K$232,11,0)</f>
        <v>7972349.1600000001</v>
      </c>
      <c r="F66" s="254">
        <f t="shared" si="11"/>
        <v>0.34766431506838741</v>
      </c>
      <c r="G66" s="270">
        <f t="shared" si="12"/>
        <v>2.7677332309910962</v>
      </c>
      <c r="H66" s="258">
        <f t="shared" si="0"/>
        <v>59.572000841491281</v>
      </c>
    </row>
    <row r="67" spans="1:8">
      <c r="A67" s="2" t="s">
        <v>77</v>
      </c>
      <c r="B67" s="265">
        <f>VLOOKUP(A67,[1]tab01!$A$10:$K$232,10,0)</f>
        <v>927576.57</v>
      </c>
      <c r="C67" s="254">
        <f t="shared" si="9"/>
        <v>4.5973117442335128E-2</v>
      </c>
      <c r="D67" s="270">
        <f t="shared" si="10"/>
        <v>0.40503412421141333</v>
      </c>
      <c r="E67" s="265">
        <f>VLOOKUP(A67,[1]tab01!$A$10:$K$232,11,0)</f>
        <v>1263726.3899999999</v>
      </c>
      <c r="F67" s="254">
        <f t="shared" si="11"/>
        <v>5.5109549393242557E-2</v>
      </c>
      <c r="G67" s="270">
        <f t="shared" si="12"/>
        <v>0.43872357498243519</v>
      </c>
      <c r="H67" s="258">
        <f t="shared" si="0"/>
        <v>36.239576426558507</v>
      </c>
    </row>
    <row r="68" spans="1:8">
      <c r="A68" s="2" t="s">
        <v>61</v>
      </c>
      <c r="B68" s="265">
        <f>VLOOKUP(A68,[1]tab01!$A$10:$K$232,10,0)</f>
        <v>768196.18</v>
      </c>
      <c r="C68" s="254">
        <f t="shared" si="9"/>
        <v>3.8073809046182808E-2</v>
      </c>
      <c r="D68" s="270">
        <f t="shared" si="10"/>
        <v>0.33543933412295363</v>
      </c>
      <c r="E68" s="265">
        <f>VLOOKUP(A68,[1]tab01!$A$10:$K$232,11,0)</f>
        <v>1144610.3899999999</v>
      </c>
      <c r="F68" s="254">
        <f t="shared" si="11"/>
        <v>4.9915047531549635E-2</v>
      </c>
      <c r="G68" s="270">
        <f t="shared" si="12"/>
        <v>0.39737048006320363</v>
      </c>
      <c r="H68" s="258">
        <f t="shared" si="0"/>
        <v>48.999750298159483</v>
      </c>
    </row>
    <row r="69" spans="1:8">
      <c r="A69" s="2" t="s">
        <v>78</v>
      </c>
      <c r="B69" s="265">
        <f>VLOOKUP(A69,[1]tab01!$A$10:$K$232,10,0)</f>
        <v>649286.16</v>
      </c>
      <c r="C69" s="254">
        <f t="shared" si="9"/>
        <v>3.2180317887247623E-2</v>
      </c>
      <c r="D69" s="270">
        <f t="shared" si="10"/>
        <v>0.28351627206171415</v>
      </c>
      <c r="E69" s="265">
        <f>VLOOKUP(A69,[1]tab01!$A$10:$K$232,11,0)</f>
        <v>680738.88</v>
      </c>
      <c r="F69" s="254">
        <f t="shared" si="11"/>
        <v>2.96861830441482E-2</v>
      </c>
      <c r="G69" s="270">
        <f t="shared" si="12"/>
        <v>0.23632979213414934</v>
      </c>
      <c r="H69" s="258">
        <f t="shared" si="0"/>
        <v>4.8441999749386344</v>
      </c>
    </row>
    <row r="70" spans="1:8">
      <c r="A70" s="2" t="s">
        <v>70</v>
      </c>
      <c r="B70" s="265">
        <f>VLOOKUP(A70,[1]tab01!$A$10:$K$232,10,0)</f>
        <v>169247.15</v>
      </c>
      <c r="C70" s="254">
        <f t="shared" si="9"/>
        <v>8.3883307916353574E-3</v>
      </c>
      <c r="D70" s="270">
        <f t="shared" si="10"/>
        <v>7.3903193970852141E-2</v>
      </c>
      <c r="E70" s="265">
        <f>VLOOKUP(A70,[1]tab01!$A$10:$K$232,11,0)</f>
        <v>195775.75</v>
      </c>
      <c r="F70" s="254">
        <f t="shared" si="11"/>
        <v>8.5375390195215495E-3</v>
      </c>
      <c r="G70" s="270">
        <f t="shared" si="12"/>
        <v>6.7966798521052876E-2</v>
      </c>
      <c r="H70" s="258">
        <f t="shared" si="0"/>
        <v>15.674473691285208</v>
      </c>
    </row>
    <row r="71" spans="1:8">
      <c r="A71" s="2" t="s">
        <v>64</v>
      </c>
      <c r="B71" s="265">
        <f>VLOOKUP(A71,[1]tab01!$A$10:$K$232,10,0)</f>
        <v>50707.43</v>
      </c>
      <c r="C71" s="254">
        <f t="shared" si="9"/>
        <v>2.5131926678451867E-3</v>
      </c>
      <c r="D71" s="270">
        <f t="shared" si="10"/>
        <v>2.2141826524425416E-2</v>
      </c>
      <c r="E71" s="265">
        <f>VLOOKUP(A71,[1]tab01!$A$10:$K$232,11,0)</f>
        <v>85398.55</v>
      </c>
      <c r="F71" s="254">
        <f t="shared" si="11"/>
        <v>3.7241254488135636E-3</v>
      </c>
      <c r="G71" s="270">
        <f t="shared" si="12"/>
        <v>2.9647522953379364E-2</v>
      </c>
      <c r="H71" s="258">
        <f t="shared" si="0"/>
        <v>68.414273805633613</v>
      </c>
    </row>
    <row r="72" spans="1:8">
      <c r="A72" s="2" t="s">
        <v>59</v>
      </c>
      <c r="B72" s="265">
        <f>VLOOKUP(A72,[1]tab01!$A$10:$K$232,10,0)</f>
        <v>54037.83</v>
      </c>
      <c r="C72" s="254">
        <f t="shared" si="9"/>
        <v>2.6782559901431537E-3</v>
      </c>
      <c r="D72" s="270">
        <f t="shared" si="10"/>
        <v>2.3596073743362492E-2</v>
      </c>
      <c r="E72" s="265">
        <f>VLOOKUP(A72,[1]tab01!$A$10:$K$232,11,0)</f>
        <v>95902.69</v>
      </c>
      <c r="F72" s="254">
        <f t="shared" si="11"/>
        <v>4.1821980401151784E-3</v>
      </c>
      <c r="G72" s="270">
        <f t="shared" si="12"/>
        <v>3.3294209363810334E-2</v>
      </c>
      <c r="H72" s="258">
        <f t="shared" si="0"/>
        <v>77.47324420688247</v>
      </c>
    </row>
    <row r="73" spans="1:8">
      <c r="A73" s="2" t="s">
        <v>67</v>
      </c>
      <c r="B73" s="265">
        <f>VLOOKUP(A73,[1]tab01!$A$10:$K$232,10,0)</f>
        <v>28380.91</v>
      </c>
      <c r="C73" s="254">
        <f t="shared" si="9"/>
        <v>1.4066320245134517E-3</v>
      </c>
      <c r="D73" s="270">
        <f t="shared" si="10"/>
        <v>1.2392763463368791E-2</v>
      </c>
      <c r="E73" s="265">
        <f>VLOOKUP(A73,[1]tab01!$A$10:$K$232,11,0)</f>
        <v>37414.46</v>
      </c>
      <c r="F73" s="254">
        <f t="shared" si="11"/>
        <v>1.6315984596883331E-3</v>
      </c>
      <c r="G73" s="270">
        <f t="shared" si="12"/>
        <v>1.2989050301653763E-2</v>
      </c>
      <c r="H73" s="258">
        <f t="shared" ref="H73:H136" si="13">(((E73/B73)-1)*100)</f>
        <v>31.829670014104551</v>
      </c>
    </row>
    <row r="74" spans="1:8">
      <c r="A74" s="2" t="s">
        <v>46</v>
      </c>
      <c r="B74" s="265">
        <f>VLOOKUP(A74,[1]tab01!$A$10:$K$232,10,0)</f>
        <v>224352.13</v>
      </c>
      <c r="C74" s="254">
        <f t="shared" si="9"/>
        <v>1.1119477522947823E-2</v>
      </c>
      <c r="D74" s="270">
        <f t="shared" si="10"/>
        <v>9.7965247752554982E-2</v>
      </c>
      <c r="E74" s="265">
        <f>VLOOKUP(A74,[1]tab01!$A$10:$K$232,11,0)</f>
        <v>319231.55</v>
      </c>
      <c r="F74" s="254">
        <f t="shared" si="11"/>
        <v>1.392129420721077E-2</v>
      </c>
      <c r="G74" s="270">
        <f t="shared" si="12"/>
        <v>0.11082652698515222</v>
      </c>
      <c r="H74" s="258">
        <f t="shared" si="13"/>
        <v>42.290403037403749</v>
      </c>
    </row>
    <row r="75" spans="1:8">
      <c r="A75" s="2" t="s">
        <v>76</v>
      </c>
      <c r="B75" s="265">
        <f>VLOOKUP(A75,[1]tab01!$A$10:$K$232,10,0)</f>
        <v>197858.67</v>
      </c>
      <c r="C75" s="254">
        <f t="shared" si="9"/>
        <v>9.8063924500531863E-3</v>
      </c>
      <c r="D75" s="270">
        <f t="shared" si="10"/>
        <v>8.6396655233632158E-2</v>
      </c>
      <c r="E75" s="265">
        <f>VLOOKUP(A75,[1]tab01!$A$10:$K$232,11,0)</f>
        <v>191843.51</v>
      </c>
      <c r="F75" s="254">
        <f t="shared" si="11"/>
        <v>8.3660588825070145E-3</v>
      </c>
      <c r="G75" s="270">
        <f t="shared" si="12"/>
        <v>6.6601656189500438E-2</v>
      </c>
      <c r="H75" s="258">
        <f t="shared" si="13"/>
        <v>-3.0401296036206116</v>
      </c>
    </row>
    <row r="76" spans="1:8">
      <c r="A76" s="2" t="s">
        <v>80</v>
      </c>
      <c r="B76" s="265">
        <f>VLOOKUP(A76,[1]tab01!$A$10:$K$232,10,0)</f>
        <v>275176.09999999998</v>
      </c>
      <c r="C76" s="254">
        <f t="shared" si="9"/>
        <v>1.3638446217570753E-2</v>
      </c>
      <c r="D76" s="270">
        <f t="shared" si="10"/>
        <v>0.12015796244984099</v>
      </c>
      <c r="E76" s="265">
        <f>VLOOKUP(A76,[1]tab01!$A$10:$K$232,11,0)</f>
        <v>208288.18</v>
      </c>
      <c r="F76" s="254">
        <f t="shared" si="11"/>
        <v>9.0831906610248092E-3</v>
      </c>
      <c r="G76" s="270">
        <f t="shared" si="12"/>
        <v>7.2310696112142553E-2</v>
      </c>
      <c r="H76" s="258">
        <f t="shared" si="13"/>
        <v>-24.307314479709529</v>
      </c>
    </row>
    <row r="77" spans="1:8">
      <c r="A77" s="2" t="s">
        <v>51</v>
      </c>
      <c r="B77" s="265">
        <f>VLOOKUP(A77,[1]tab01!$A$10:$K$232,10,0)</f>
        <v>5073.58</v>
      </c>
      <c r="C77" s="254">
        <f t="shared" si="9"/>
        <v>2.5145987591416053E-4</v>
      </c>
      <c r="D77" s="270">
        <f t="shared" si="10"/>
        <v>2.2154214523945367E-3</v>
      </c>
      <c r="E77" s="265">
        <f>VLOOKUP(A77,[1]tab01!$A$10:$K$232,11,0)</f>
        <v>10237.42</v>
      </c>
      <c r="F77" s="254">
        <f t="shared" si="11"/>
        <v>4.4644126103069609E-4</v>
      </c>
      <c r="G77" s="270">
        <f t="shared" si="12"/>
        <v>3.5540901389237282E-3</v>
      </c>
      <c r="H77" s="258">
        <f t="shared" si="13"/>
        <v>101.77901994252578</v>
      </c>
    </row>
    <row r="78" spans="1:8">
      <c r="A78" s="2" t="s">
        <v>60</v>
      </c>
      <c r="B78" s="265">
        <f>VLOOKUP(A78,[1]tab01!$A$10:$K$232,10,0)</f>
        <v>25216.54</v>
      </c>
      <c r="C78" s="254">
        <f t="shared" si="9"/>
        <v>1.249797582650607E-3</v>
      </c>
      <c r="D78" s="270">
        <f t="shared" si="10"/>
        <v>1.1011014642750273E-2</v>
      </c>
      <c r="E78" s="265">
        <f>VLOOKUP(A78,[1]tab01!$A$10:$K$232,11,0)</f>
        <v>26570.94</v>
      </c>
      <c r="F78" s="254">
        <f t="shared" si="11"/>
        <v>1.1587259251228301E-3</v>
      </c>
      <c r="G78" s="270">
        <f t="shared" si="12"/>
        <v>9.2245424956614117E-3</v>
      </c>
      <c r="H78" s="258">
        <f t="shared" si="13"/>
        <v>5.3710778719046948</v>
      </c>
    </row>
    <row r="79" spans="1:8">
      <c r="A79" s="2" t="s">
        <v>57</v>
      </c>
      <c r="B79" s="265">
        <f>VLOOKUP(A79,[1]tab01!$A$10:$K$232,10,0)</f>
        <v>897569.72</v>
      </c>
      <c r="C79" s="254">
        <f t="shared" si="9"/>
        <v>4.4485899584811479E-2</v>
      </c>
      <c r="D79" s="270">
        <f t="shared" si="10"/>
        <v>0.39193138034834529</v>
      </c>
      <c r="E79" s="265">
        <f>VLOOKUP(A79,[1]tab01!$A$10:$K$232,11,0)</f>
        <v>963053.13</v>
      </c>
      <c r="F79" s="254">
        <f t="shared" si="11"/>
        <v>4.1997559326154336E-2</v>
      </c>
      <c r="G79" s="270">
        <f t="shared" si="12"/>
        <v>0.33433986615696448</v>
      </c>
      <c r="H79" s="258">
        <f t="shared" si="13"/>
        <v>7.2956349285044908</v>
      </c>
    </row>
    <row r="80" spans="1:8">
      <c r="A80" s="2" t="s">
        <v>63</v>
      </c>
      <c r="B80" s="265">
        <f>VLOOKUP(A80,[1]tab01!$A$10:$K$232,10,0)</f>
        <v>44078.45</v>
      </c>
      <c r="C80" s="254">
        <f t="shared" si="9"/>
        <v>2.1846431055563388E-3</v>
      </c>
      <c r="D80" s="270">
        <f t="shared" si="10"/>
        <v>1.9247226557637796E-2</v>
      </c>
      <c r="E80" s="265">
        <f>VLOOKUP(A80,[1]tab01!$A$10:$K$232,11,0)</f>
        <v>56060.45</v>
      </c>
      <c r="F80" s="254">
        <f t="shared" si="11"/>
        <v>2.4447270886559587E-3</v>
      </c>
      <c r="G80" s="270">
        <f t="shared" si="12"/>
        <v>1.9462314970825335E-2</v>
      </c>
      <c r="H80" s="258">
        <f t="shared" si="13"/>
        <v>27.183351501697551</v>
      </c>
    </row>
    <row r="81" spans="1:8">
      <c r="A81" s="2" t="s">
        <v>74</v>
      </c>
      <c r="B81" s="265">
        <f>VLOOKUP(A81,[1]tab01!$A$10:$K$232,10,0)</f>
        <v>128328.95</v>
      </c>
      <c r="C81" s="254">
        <f t="shared" si="9"/>
        <v>6.3603179299812976E-3</v>
      </c>
      <c r="D81" s="270">
        <f t="shared" si="10"/>
        <v>5.6035917201121471E-2</v>
      </c>
      <c r="E81" s="265">
        <f>VLOOKUP(A81,[1]tab01!$A$10:$K$232,11,0)</f>
        <v>178615.5</v>
      </c>
      <c r="F81" s="254">
        <f t="shared" si="11"/>
        <v>7.7892016796837771E-3</v>
      </c>
      <c r="G81" s="270">
        <f t="shared" si="12"/>
        <v>6.2009333133634374E-2</v>
      </c>
      <c r="H81" s="258">
        <f t="shared" si="13"/>
        <v>39.185663094726486</v>
      </c>
    </row>
    <row r="82" spans="1:8">
      <c r="A82" s="2" t="s">
        <v>52</v>
      </c>
      <c r="B82" s="265">
        <f>VLOOKUP(A82,[1]tab01!$A$10:$K$232,10,0)</f>
        <v>1646.99</v>
      </c>
      <c r="C82" s="254">
        <f t="shared" si="9"/>
        <v>8.1629125988328413E-5</v>
      </c>
      <c r="D82" s="270">
        <f t="shared" si="10"/>
        <v>7.1917205954755386E-4</v>
      </c>
      <c r="E82" s="265">
        <f>VLOOKUP(A82,[1]tab01!$A$10:$K$232,11,0)</f>
        <v>3420.69</v>
      </c>
      <c r="F82" s="254">
        <f t="shared" si="11"/>
        <v>1.4917207237713132E-4</v>
      </c>
      <c r="G82" s="270">
        <f t="shared" si="12"/>
        <v>1.1875492650799721E-3</v>
      </c>
      <c r="H82" s="258">
        <f t="shared" si="13"/>
        <v>107.69342861826728</v>
      </c>
    </row>
    <row r="83" spans="1:8">
      <c r="A83" s="2" t="s">
        <v>48</v>
      </c>
      <c r="B83" s="265">
        <f>VLOOKUP(A83,[1]tab01!$A$10:$K$232,10,0)</f>
        <v>58258.78</v>
      </c>
      <c r="C83" s="254">
        <f t="shared" si="9"/>
        <v>2.8874572963687138E-3</v>
      </c>
      <c r="D83" s="270">
        <f t="shared" si="10"/>
        <v>2.54391871227681E-2</v>
      </c>
      <c r="E83" s="265">
        <f>VLOOKUP(A83,[1]tab01!$A$10:$K$232,11,0)</f>
        <v>65209.279999999999</v>
      </c>
      <c r="F83" s="254">
        <f t="shared" si="11"/>
        <v>2.8436962822765647E-3</v>
      </c>
      <c r="G83" s="270">
        <f t="shared" si="12"/>
        <v>2.2638483037163298E-2</v>
      </c>
      <c r="H83" s="258">
        <f t="shared" si="13"/>
        <v>11.930390578038196</v>
      </c>
    </row>
    <row r="84" spans="1:8">
      <c r="A84" s="2" t="s">
        <v>55</v>
      </c>
      <c r="B84" s="265">
        <f>VLOOKUP(A84,[1]tab01!$A$10:$K$232,10,0)</f>
        <v>102648.33</v>
      </c>
      <c r="C84" s="254">
        <f t="shared" si="9"/>
        <v>5.0875193304522259E-3</v>
      </c>
      <c r="D84" s="270">
        <f t="shared" si="10"/>
        <v>4.4822258116453018E-2</v>
      </c>
      <c r="E84" s="265">
        <f>VLOOKUP(A84,[1]tab01!$A$10:$K$232,11,0)</f>
        <v>118994.74</v>
      </c>
      <c r="F84" s="254">
        <f t="shared" si="11"/>
        <v>5.1892138626352937E-3</v>
      </c>
      <c r="G84" s="270">
        <f t="shared" si="12"/>
        <v>4.1310997499154373E-2</v>
      </c>
      <c r="H84" s="258">
        <f t="shared" si="13"/>
        <v>15.924672130564632</v>
      </c>
    </row>
    <row r="85" spans="1:8">
      <c r="A85" s="2" t="s">
        <v>65</v>
      </c>
      <c r="B85" s="265">
        <f>VLOOKUP(A85,[1]tab01!$A$10:$K$232,10,0)</f>
        <v>1385.67</v>
      </c>
      <c r="C85" s="254">
        <f t="shared" si="9"/>
        <v>6.86774242759501E-5</v>
      </c>
      <c r="D85" s="270">
        <f t="shared" si="10"/>
        <v>6.050644799016746E-4</v>
      </c>
      <c r="E85" s="265">
        <f>VLOOKUP(A85,[1]tab01!$A$10:$K$232,11,0)</f>
        <v>2279.25</v>
      </c>
      <c r="F85" s="254">
        <f t="shared" si="11"/>
        <v>9.9395281643638146E-5</v>
      </c>
      <c r="G85" s="270">
        <f t="shared" si="12"/>
        <v>7.912794384856641E-4</v>
      </c>
      <c r="H85" s="258">
        <f t="shared" si="13"/>
        <v>64.487215570806896</v>
      </c>
    </row>
    <row r="86" spans="1:8">
      <c r="A86" s="2" t="s">
        <v>44</v>
      </c>
      <c r="B86" s="265">
        <f>VLOOKUP(A86,[1]tab01!$A$10:$K$232,10,0)</f>
        <v>1967974.59</v>
      </c>
      <c r="C86" s="254">
        <f t="shared" si="9"/>
        <v>9.7537960612352814E-2</v>
      </c>
      <c r="D86" s="270">
        <f t="shared" si="10"/>
        <v>0.85933268509678429</v>
      </c>
      <c r="E86" s="265">
        <f>VLOOKUP(A86,[1]tab01!$A$10:$K$232,11,0)</f>
        <v>1925782.67</v>
      </c>
      <c r="F86" s="254">
        <f t="shared" si="11"/>
        <v>8.3981007291471954E-2</v>
      </c>
      <c r="G86" s="270">
        <f t="shared" si="12"/>
        <v>0.6685673926787421</v>
      </c>
      <c r="H86" s="258">
        <f t="shared" si="13"/>
        <v>-2.1439260554680262</v>
      </c>
    </row>
    <row r="87" spans="1:8">
      <c r="A87" s="2" t="s">
        <v>66</v>
      </c>
      <c r="B87" s="265">
        <f>VLOOKUP(A87,[1]tab01!$A$10:$K$232,10,0)</f>
        <v>52889.69</v>
      </c>
      <c r="C87" s="254">
        <f t="shared" si="9"/>
        <v>2.6213511730451512E-3</v>
      </c>
      <c r="D87" s="270">
        <f t="shared" si="10"/>
        <v>2.3094728739173682E-2</v>
      </c>
      <c r="E87" s="265">
        <f>VLOOKUP(A87,[1]tab01!$A$10:$K$232,11,0)</f>
        <v>43865.1</v>
      </c>
      <c r="F87" s="254">
        <f t="shared" si="11"/>
        <v>1.9129029149177808E-3</v>
      </c>
      <c r="G87" s="270">
        <f t="shared" si="12"/>
        <v>1.5228496960455196E-2</v>
      </c>
      <c r="H87" s="258">
        <f t="shared" si="13"/>
        <v>-17.063041965267722</v>
      </c>
    </row>
    <row r="88" spans="1:8">
      <c r="A88" s="2" t="s">
        <v>68</v>
      </c>
      <c r="B88" s="265">
        <f>VLOOKUP(A88,[1]tab01!$A$10:$K$232,10,0)</f>
        <v>21996.959999999999</v>
      </c>
      <c r="C88" s="254">
        <f t="shared" si="9"/>
        <v>1.0902267889909597E-3</v>
      </c>
      <c r="D88" s="270">
        <f t="shared" si="10"/>
        <v>9.6051579104822499E-3</v>
      </c>
      <c r="E88" s="265">
        <f>VLOOKUP(A88,[1]tab01!$A$10:$K$232,11,0)</f>
        <v>16817.46</v>
      </c>
      <c r="F88" s="254">
        <f t="shared" si="11"/>
        <v>7.3338869067922287E-4</v>
      </c>
      <c r="G88" s="270">
        <f t="shared" si="12"/>
        <v>5.838460153802837E-3</v>
      </c>
      <c r="H88" s="258">
        <f t="shared" si="13"/>
        <v>-23.546435507451935</v>
      </c>
    </row>
    <row r="89" spans="1:8">
      <c r="A89" s="2" t="s">
        <v>50</v>
      </c>
      <c r="B89" s="265">
        <f>VLOOKUP(A89,[1]tab01!$A$10:$K$232,10,0)</f>
        <v>183520.2</v>
      </c>
      <c r="C89" s="254">
        <f t="shared" si="9"/>
        <v>9.0957404278126947E-3</v>
      </c>
      <c r="D89" s="270">
        <f t="shared" si="10"/>
        <v>8.0135641505157285E-2</v>
      </c>
      <c r="E89" s="265">
        <f>VLOOKUP(A89,[1]tab01!$A$10:$K$232,11,0)</f>
        <v>126532.72</v>
      </c>
      <c r="F89" s="254">
        <f t="shared" si="11"/>
        <v>5.5179358743163787E-3</v>
      </c>
      <c r="G89" s="270">
        <f t="shared" si="12"/>
        <v>4.3927932272310524E-2</v>
      </c>
      <c r="H89" s="258">
        <f t="shared" si="13"/>
        <v>-31.052429105896795</v>
      </c>
    </row>
    <row r="90" spans="1:8">
      <c r="A90" s="2" t="s">
        <v>79</v>
      </c>
      <c r="B90" s="265">
        <f>VLOOKUP(A90,[1]tab01!$A$10:$K$232,10,0)</f>
        <v>65909.509999999995</v>
      </c>
      <c r="C90" s="254">
        <f t="shared" si="9"/>
        <v>3.2666474572517084E-3</v>
      </c>
      <c r="D90" s="270">
        <f t="shared" si="10"/>
        <v>2.8779942835396748E-2</v>
      </c>
      <c r="E90" s="265">
        <f>VLOOKUP(A90,[1]tab01!$A$10:$K$232,11,0)</f>
        <v>130241.15</v>
      </c>
      <c r="F90" s="254">
        <f t="shared" si="11"/>
        <v>5.6796559332417777E-3</v>
      </c>
      <c r="G90" s="270">
        <f t="shared" si="12"/>
        <v>4.5215375250510975E-2</v>
      </c>
      <c r="H90" s="258">
        <f t="shared" si="13"/>
        <v>97.606005567330129</v>
      </c>
    </row>
    <row r="91" spans="1:8">
      <c r="A91" s="2" t="s">
        <v>75</v>
      </c>
      <c r="B91" s="265">
        <f>VLOOKUP(A91,[1]tab01!$A$10:$K$232,10,0)</f>
        <v>7512.64</v>
      </c>
      <c r="C91" s="254">
        <f t="shared" si="9"/>
        <v>3.723460598212227E-4</v>
      </c>
      <c r="D91" s="270">
        <f t="shared" si="10"/>
        <v>3.2804575507072507E-3</v>
      </c>
      <c r="E91" s="265">
        <f>VLOOKUP(A91,[1]tab01!$A$10:$K$232,11,0)</f>
        <v>7958.91</v>
      </c>
      <c r="F91" s="254">
        <f t="shared" si="11"/>
        <v>3.4707824987446228E-4</v>
      </c>
      <c r="G91" s="270">
        <f t="shared" si="12"/>
        <v>2.7630676037108419E-3</v>
      </c>
      <c r="H91" s="258">
        <f t="shared" si="13"/>
        <v>5.9402553563061566</v>
      </c>
    </row>
    <row r="92" spans="1:8">
      <c r="A92" s="2" t="s">
        <v>45</v>
      </c>
      <c r="B92" s="265">
        <f>VLOOKUP(A92,[1]tab01!$A$10:$K$232,10,0)</f>
        <v>1979.53</v>
      </c>
      <c r="C92" s="254">
        <f t="shared" si="9"/>
        <v>9.8110676912231259E-5</v>
      </c>
      <c r="D92" s="270">
        <f t="shared" si="10"/>
        <v>8.6437845222871374E-4</v>
      </c>
      <c r="E92" s="265">
        <f>VLOOKUP(A92,[1]tab01!$A$10:$K$232,11,0)</f>
        <v>7101.34</v>
      </c>
      <c r="F92" s="254">
        <f t="shared" si="11"/>
        <v>3.096806797618661E-4</v>
      </c>
      <c r="G92" s="270">
        <f t="shared" si="12"/>
        <v>2.465347955553707E-3</v>
      </c>
      <c r="H92" s="258">
        <f t="shared" si="13"/>
        <v>258.73869049723925</v>
      </c>
    </row>
    <row r="93" spans="1:8">
      <c r="A93" s="2" t="s">
        <v>73</v>
      </c>
      <c r="B93" s="265">
        <f>VLOOKUP(A93,[1]tab01!$A$10:$K$232,10,0)</f>
        <v>5051.84</v>
      </c>
      <c r="C93" s="254">
        <f t="shared" si="9"/>
        <v>2.5038238473389459E-4</v>
      </c>
      <c r="D93" s="270">
        <f t="shared" si="10"/>
        <v>2.2059284982329668E-3</v>
      </c>
      <c r="E93" s="265">
        <f>VLOOKUP(A93,[1]tab01!$A$10:$K$232,11,0)</f>
        <v>7228.95</v>
      </c>
      <c r="F93" s="254">
        <f t="shared" si="11"/>
        <v>3.1524559448844048E-4</v>
      </c>
      <c r="G93" s="270">
        <f t="shared" si="12"/>
        <v>2.5096498834445281E-3</v>
      </c>
      <c r="H93" s="258">
        <f t="shared" si="13"/>
        <v>43.095387027300937</v>
      </c>
    </row>
    <row r="94" spans="1:8">
      <c r="A94" s="2"/>
      <c r="B94" s="265"/>
      <c r="C94" s="254"/>
      <c r="D94" s="270"/>
      <c r="E94" s="265"/>
      <c r="F94" s="254"/>
      <c r="G94" s="270"/>
      <c r="H94" s="258"/>
    </row>
    <row r="95" spans="1:8">
      <c r="A95" s="12" t="s">
        <v>414</v>
      </c>
      <c r="B95" s="265">
        <f>SUM(B97:B108)</f>
        <v>4218102.46</v>
      </c>
      <c r="C95" s="254">
        <f t="shared" ref="C95:C110" si="14">(B95/$B$7)*100</f>
        <v>0.2090601747059897</v>
      </c>
      <c r="D95" s="270">
        <f>(B95/$B$95)*100</f>
        <v>100</v>
      </c>
      <c r="E95" s="265">
        <f>SUM(E97:E108)</f>
        <v>5189047.13</v>
      </c>
      <c r="F95" s="254">
        <f>(E95/$E$7)*100</f>
        <v>0.22628794601226815</v>
      </c>
      <c r="G95" s="270">
        <f>(E95/$E$95)*100</f>
        <v>100</v>
      </c>
      <c r="H95" s="258">
        <f t="shared" si="13"/>
        <v>23.018517904849567</v>
      </c>
    </row>
    <row r="96" spans="1:8">
      <c r="A96" s="12"/>
      <c r="B96" s="265"/>
      <c r="C96" s="254"/>
      <c r="D96" s="270"/>
      <c r="E96" s="265"/>
      <c r="F96" s="254"/>
      <c r="G96" s="270"/>
      <c r="H96" s="258"/>
    </row>
    <row r="97" spans="1:8">
      <c r="A97" s="2" t="s">
        <v>85</v>
      </c>
      <c r="B97" s="265">
        <f>VLOOKUP(A97,[1]tab01!$A$10:$K$232,10,0)</f>
        <v>966632.46</v>
      </c>
      <c r="C97" s="254">
        <f t="shared" ref="C97:C108" si="15">(B97/$B$7)*100</f>
        <v>4.7908829356430718E-2</v>
      </c>
      <c r="D97" s="270">
        <f t="shared" ref="D97:D108" si="16">(B97/$B$95)*100</f>
        <v>22.916286865160689</v>
      </c>
      <c r="E97" s="265">
        <f>VLOOKUP(A97,[1]tab01!$A$10:$K$232,11,0)</f>
        <v>1337242.51</v>
      </c>
      <c r="F97" s="254">
        <f t="shared" ref="F97:F108" si="17">(E97/$E$7)*100</f>
        <v>5.8315496723613303E-2</v>
      </c>
      <c r="G97" s="270">
        <f t="shared" ref="G97:G108" si="18">(E97/$E$95)*100</f>
        <v>25.770483028933295</v>
      </c>
      <c r="H97" s="258">
        <f t="shared" si="13"/>
        <v>38.34032740841333</v>
      </c>
    </row>
    <row r="98" spans="1:8">
      <c r="A98" s="2" t="s">
        <v>91</v>
      </c>
      <c r="B98" s="265">
        <f>VLOOKUP(A98,[1]tab01!$A$10:$K$232,10,0)</f>
        <v>1070620.06</v>
      </c>
      <c r="C98" s="254">
        <f t="shared" si="15"/>
        <v>5.3062726405971941E-2</v>
      </c>
      <c r="D98" s="270">
        <f t="shared" si="16"/>
        <v>25.381556521033392</v>
      </c>
      <c r="E98" s="265">
        <f>VLOOKUP(A98,[1]tab01!$A$10:$K$232,11,0)</f>
        <v>1237964.3799999999</v>
      </c>
      <c r="F98" s="254">
        <f t="shared" si="17"/>
        <v>5.3986099907816991E-2</v>
      </c>
      <c r="G98" s="270">
        <f t="shared" si="18"/>
        <v>23.857258355639562</v>
      </c>
      <c r="H98" s="258">
        <f t="shared" si="13"/>
        <v>15.630598216140257</v>
      </c>
    </row>
    <row r="99" spans="1:8">
      <c r="A99" s="2" t="s">
        <v>83</v>
      </c>
      <c r="B99" s="265">
        <f>VLOOKUP(A99,[1]tab01!$A$10:$K$232,10,0)</f>
        <v>359229.7</v>
      </c>
      <c r="C99" s="254">
        <f t="shared" si="15"/>
        <v>1.7804362163734707E-2</v>
      </c>
      <c r="D99" s="270">
        <f t="shared" si="16"/>
        <v>8.5163815579766649</v>
      </c>
      <c r="E99" s="265">
        <f>VLOOKUP(A99,[1]tab01!$A$10:$K$232,11,0)</f>
        <v>431164.05</v>
      </c>
      <c r="F99" s="254">
        <f t="shared" si="17"/>
        <v>1.8802532492864617E-2</v>
      </c>
      <c r="G99" s="270">
        <f t="shared" si="18"/>
        <v>8.3091180172032857</v>
      </c>
      <c r="H99" s="258">
        <f t="shared" si="13"/>
        <v>20.024610994024151</v>
      </c>
    </row>
    <row r="100" spans="1:8">
      <c r="A100" s="2" t="s">
        <v>88</v>
      </c>
      <c r="B100" s="265">
        <f>VLOOKUP(A100,[1]tab01!$A$10:$K$232,10,0)</f>
        <v>317255.01</v>
      </c>
      <c r="C100" s="254">
        <f t="shared" si="15"/>
        <v>1.5723986898352992E-2</v>
      </c>
      <c r="D100" s="270">
        <f t="shared" si="16"/>
        <v>7.5212732030221954</v>
      </c>
      <c r="E100" s="265">
        <f>VLOOKUP(A100,[1]tab01!$A$10:$K$232,11,0)</f>
        <v>406625.18</v>
      </c>
      <c r="F100" s="254">
        <f t="shared" si="17"/>
        <v>1.7732422634417048E-2</v>
      </c>
      <c r="G100" s="270">
        <f t="shared" si="18"/>
        <v>7.836220597210108</v>
      </c>
      <c r="H100" s="258">
        <f t="shared" si="13"/>
        <v>28.169821494702308</v>
      </c>
    </row>
    <row r="101" spans="1:8">
      <c r="A101" s="2" t="s">
        <v>92</v>
      </c>
      <c r="B101" s="265">
        <f>VLOOKUP(A101,[1]tab01!$A$10:$K$232,10,0)</f>
        <v>55325.03</v>
      </c>
      <c r="C101" s="254">
        <f t="shared" si="15"/>
        <v>2.7420529840363628E-3</v>
      </c>
      <c r="D101" s="270">
        <f t="shared" si="16"/>
        <v>1.311609438714298</v>
      </c>
      <c r="E101" s="265">
        <f>VLOOKUP(A101,[1]tab01!$A$10:$K$232,11,0)</f>
        <v>77803.13</v>
      </c>
      <c r="F101" s="254">
        <f t="shared" si="17"/>
        <v>3.392898549569636E-3</v>
      </c>
      <c r="G101" s="270">
        <f t="shared" si="18"/>
        <v>1.4993721978393364</v>
      </c>
      <c r="H101" s="258">
        <f t="shared" si="13"/>
        <v>40.629169112063757</v>
      </c>
    </row>
    <row r="102" spans="1:8">
      <c r="A102" s="2" t="s">
        <v>90</v>
      </c>
      <c r="B102" s="265">
        <f>VLOOKUP(A102,[1]tab01!$A$10:$K$232,10,0)</f>
        <v>1082321.1499999999</v>
      </c>
      <c r="C102" s="254">
        <f t="shared" si="15"/>
        <v>5.3642662987135617E-2</v>
      </c>
      <c r="D102" s="270">
        <f t="shared" si="16"/>
        <v>25.658958270065348</v>
      </c>
      <c r="E102" s="265">
        <f>VLOOKUP(A102,[1]tab01!$A$10:$K$232,11,0)</f>
        <v>1156061.05</v>
      </c>
      <c r="F102" s="254">
        <f t="shared" si="17"/>
        <v>5.0414396692767378E-2</v>
      </c>
      <c r="G102" s="270">
        <f t="shared" si="18"/>
        <v>22.27886972381382</v>
      </c>
      <c r="H102" s="258">
        <f t="shared" si="13"/>
        <v>6.8131256605306278</v>
      </c>
    </row>
    <row r="103" spans="1:8">
      <c r="A103" s="2" t="s">
        <v>84</v>
      </c>
      <c r="B103" s="265">
        <f>VLOOKUP(A103,[1]tab01!$A$10:$K$232,10,0)</f>
        <v>157853.79999999999</v>
      </c>
      <c r="C103" s="254">
        <f t="shared" si="15"/>
        <v>7.8236466086232439E-3</v>
      </c>
      <c r="D103" s="270">
        <f t="shared" si="16"/>
        <v>3.7422941120306494</v>
      </c>
      <c r="E103" s="265">
        <f>VLOOKUP(A103,[1]tab01!$A$10:$K$232,11,0)</f>
        <v>177455.91</v>
      </c>
      <c r="F103" s="254">
        <f t="shared" si="17"/>
        <v>7.738633389833543E-3</v>
      </c>
      <c r="G103" s="270">
        <f t="shared" si="18"/>
        <v>3.4198168864964615</v>
      </c>
      <c r="H103" s="258">
        <f t="shared" si="13"/>
        <v>12.417889211409561</v>
      </c>
    </row>
    <row r="104" spans="1:8">
      <c r="A104" s="2" t="s">
        <v>89</v>
      </c>
      <c r="B104" s="265">
        <f>VLOOKUP(A104,[1]tab01!$A$10:$K$232,10,0)</f>
        <v>35996.160000000003</v>
      </c>
      <c r="C104" s="254">
        <f t="shared" si="15"/>
        <v>1.7840637039302171E-3</v>
      </c>
      <c r="D104" s="270">
        <f t="shared" si="16"/>
        <v>0.85337329620011182</v>
      </c>
      <c r="E104" s="265">
        <f>VLOOKUP(A104,[1]tab01!$A$10:$K$232,11,0)</f>
        <v>58694.77</v>
      </c>
      <c r="F104" s="254">
        <f t="shared" si="17"/>
        <v>2.5596065351139903E-3</v>
      </c>
      <c r="G104" s="270">
        <f t="shared" si="18"/>
        <v>1.1311280959593057</v>
      </c>
      <c r="H104" s="258">
        <f t="shared" si="13"/>
        <v>63.058420675983193</v>
      </c>
    </row>
    <row r="105" spans="1:8">
      <c r="A105" s="2" t="s">
        <v>86</v>
      </c>
      <c r="B105" s="265">
        <f>VLOOKUP(A105,[1]tab01!$A$10:$K$232,10,0)</f>
        <v>10817.68</v>
      </c>
      <c r="C105" s="254">
        <f t="shared" si="15"/>
        <v>5.361524742842522E-4</v>
      </c>
      <c r="D105" s="270">
        <f t="shared" si="16"/>
        <v>0.25645844553524666</v>
      </c>
      <c r="E105" s="265">
        <f>VLOOKUP(A105,[1]tab01!$A$10:$K$232,11,0)</f>
        <v>45285.2</v>
      </c>
      <c r="F105" s="254">
        <f t="shared" si="17"/>
        <v>1.9748317245973377E-3</v>
      </c>
      <c r="G105" s="270">
        <f t="shared" si="18"/>
        <v>0.87270743289625896</v>
      </c>
      <c r="H105" s="258">
        <f t="shared" si="13"/>
        <v>318.62210751288626</v>
      </c>
    </row>
    <row r="106" spans="1:8">
      <c r="A106" s="15" t="s">
        <v>82</v>
      </c>
      <c r="B106" s="265">
        <f>VLOOKUP(A106,[1]tab01!$A$10:$K$232,10,0)</f>
        <v>80481.48</v>
      </c>
      <c r="C106" s="254">
        <f t="shared" si="15"/>
        <v>3.9888723493446427E-3</v>
      </c>
      <c r="D106" s="270">
        <f t="shared" si="16"/>
        <v>1.9080020166224221</v>
      </c>
      <c r="E106" s="265">
        <f>VLOOKUP(A106,[1]tab01!$A$10:$K$232,11,0)</f>
        <v>110858.32</v>
      </c>
      <c r="F106" s="254">
        <f t="shared" si="17"/>
        <v>4.8343946205728046E-3</v>
      </c>
      <c r="G106" s="270">
        <f t="shared" si="18"/>
        <v>2.1363906941427224</v>
      </c>
      <c r="H106" s="258">
        <f t="shared" si="13"/>
        <v>37.743888407618755</v>
      </c>
    </row>
    <row r="107" spans="1:8">
      <c r="A107" s="2" t="s">
        <v>93</v>
      </c>
      <c r="B107" s="265">
        <f>VLOOKUP(A107,[1]tab01!$A$10:$K$232,10,0)</f>
        <v>43292.88</v>
      </c>
      <c r="C107" s="254">
        <f t="shared" si="15"/>
        <v>2.1457082046142254E-3</v>
      </c>
      <c r="D107" s="270">
        <f t="shared" si="16"/>
        <v>1.0263591368522613</v>
      </c>
      <c r="E107" s="265">
        <f>VLOOKUP(A107,[1]tab01!$A$10:$K$232,11,0)</f>
        <v>56431.13</v>
      </c>
      <c r="F107" s="254">
        <f t="shared" si="17"/>
        <v>2.4608919863195167E-3</v>
      </c>
      <c r="G107" s="270">
        <f t="shared" si="18"/>
        <v>1.0875046725582544</v>
      </c>
      <c r="H107" s="258">
        <f t="shared" si="13"/>
        <v>30.34736889761087</v>
      </c>
    </row>
    <row r="108" spans="1:8">
      <c r="A108" s="2" t="s">
        <v>87</v>
      </c>
      <c r="B108" s="265">
        <f>VLOOKUP(A108,[1]tab01!$A$10:$K$232,10,0)</f>
        <v>38277.050000000003</v>
      </c>
      <c r="C108" s="254">
        <f t="shared" si="15"/>
        <v>1.8971105695308084E-3</v>
      </c>
      <c r="D108" s="270">
        <f t="shared" si="16"/>
        <v>0.90744713678671518</v>
      </c>
      <c r="E108" s="265">
        <f>VLOOKUP(A108,[1]tab01!$A$10:$K$232,11,0)</f>
        <v>93461.5</v>
      </c>
      <c r="F108" s="254">
        <f t="shared" si="17"/>
        <v>4.0757407547820056E-3</v>
      </c>
      <c r="G108" s="270">
        <f t="shared" si="18"/>
        <v>1.8011302973075909</v>
      </c>
      <c r="H108" s="258">
        <f t="shared" si="13"/>
        <v>144.17111559015129</v>
      </c>
    </row>
    <row r="109" spans="1:8">
      <c r="A109" s="2"/>
      <c r="B109" s="265"/>
      <c r="C109" s="254"/>
      <c r="D109" s="270"/>
      <c r="E109" s="265"/>
      <c r="F109" s="254"/>
      <c r="G109" s="270"/>
      <c r="H109" s="258"/>
    </row>
    <row r="110" spans="1:8">
      <c r="A110" s="12" t="s">
        <v>415</v>
      </c>
      <c r="B110" s="265">
        <f>SUM(B112:B129)</f>
        <v>3871920.9000000004</v>
      </c>
      <c r="C110" s="254">
        <f t="shared" si="14"/>
        <v>0.19190251243962744</v>
      </c>
      <c r="D110" s="270">
        <f>(B110/$B$110)*100</f>
        <v>100</v>
      </c>
      <c r="E110" s="265">
        <f>SUM(E112:E129)</f>
        <v>5123879.4200000018</v>
      </c>
      <c r="F110" s="254">
        <f>(E110/$E$7)*100</f>
        <v>0.22344606254642599</v>
      </c>
      <c r="G110" s="270">
        <f>(E110/$E$110)*100</f>
        <v>100</v>
      </c>
      <c r="H110" s="258">
        <f t="shared" si="13"/>
        <v>32.33430001113922</v>
      </c>
    </row>
    <row r="111" spans="1:8">
      <c r="A111" s="12"/>
      <c r="B111" s="265"/>
      <c r="C111" s="254"/>
      <c r="D111" s="270"/>
      <c r="E111" s="265"/>
      <c r="F111" s="254"/>
      <c r="G111" s="270"/>
      <c r="H111" s="258"/>
    </row>
    <row r="112" spans="1:8">
      <c r="A112" s="2" t="s">
        <v>101</v>
      </c>
      <c r="B112" s="265">
        <f>VLOOKUP(A112,[1]tab01!$A$10:$K$232,10,0)</f>
        <v>1954316.02</v>
      </c>
      <c r="C112" s="254">
        <f t="shared" ref="C112:C129" si="19">(B112/$B$7)*100</f>
        <v>9.6861006209866818E-2</v>
      </c>
      <c r="D112" s="270">
        <f t="shared" ref="D112:D129" si="20">(B112/$B$110)*100</f>
        <v>50.474068827180844</v>
      </c>
      <c r="E112" s="265">
        <f>VLOOKUP(A112,[1]tab01!$A$10:$K$232,11,0)</f>
        <v>2751513.66</v>
      </c>
      <c r="F112" s="254">
        <f t="shared" ref="F112:F129" si="21">(E112/$E$7)*100</f>
        <v>0.11999011744302628</v>
      </c>
      <c r="G112" s="270">
        <f t="shared" ref="G112:G129" si="22">(E112/$E$110)*100</f>
        <v>53.699812865619677</v>
      </c>
      <c r="H112" s="258">
        <f t="shared" si="13"/>
        <v>40.791644331913112</v>
      </c>
    </row>
    <row r="113" spans="1:8">
      <c r="A113" s="2" t="s">
        <v>111</v>
      </c>
      <c r="B113" s="265">
        <f>VLOOKUP(A113,[1]tab01!$A$10:$K$232,10,0)</f>
        <v>667765.19999999995</v>
      </c>
      <c r="C113" s="254">
        <f t="shared" si="19"/>
        <v>3.3096187372978175E-2</v>
      </c>
      <c r="D113" s="270">
        <f t="shared" si="20"/>
        <v>17.24635438704339</v>
      </c>
      <c r="E113" s="265">
        <f>VLOOKUP(A113,[1]tab01!$A$10:$K$232,11,0)</f>
        <v>806104.29</v>
      </c>
      <c r="F113" s="254">
        <f t="shared" si="21"/>
        <v>3.5153213968934942E-2</v>
      </c>
      <c r="G113" s="270">
        <f t="shared" si="22"/>
        <v>15.732304059567422</v>
      </c>
      <c r="H113" s="258">
        <f t="shared" si="13"/>
        <v>20.716726478109383</v>
      </c>
    </row>
    <row r="114" spans="1:8">
      <c r="A114" s="2" t="s">
        <v>110</v>
      </c>
      <c r="B114" s="265">
        <f>VLOOKUP(A114,[1]tab01!$A$10:$K$232,10,0)</f>
        <v>379933.77</v>
      </c>
      <c r="C114" s="254">
        <f t="shared" si="19"/>
        <v>1.8830509947571381E-2</v>
      </c>
      <c r="D114" s="270">
        <f t="shared" si="20"/>
        <v>9.8125395588530751</v>
      </c>
      <c r="E114" s="265">
        <f>VLOOKUP(A114,[1]tab01!$A$10:$K$232,11,0)</f>
        <v>379523.71</v>
      </c>
      <c r="F114" s="254">
        <f t="shared" si="21"/>
        <v>1.6550560950263662E-2</v>
      </c>
      <c r="G114" s="270">
        <f t="shared" si="22"/>
        <v>7.4069602129708176</v>
      </c>
      <c r="H114" s="258">
        <f t="shared" si="13"/>
        <v>-0.10792933726317955</v>
      </c>
    </row>
    <row r="115" spans="1:8">
      <c r="A115" s="2" t="s">
        <v>98</v>
      </c>
      <c r="B115" s="265">
        <f>VLOOKUP(A115,[1]tab01!$A$10:$K$232,10,0)</f>
        <v>103928.75</v>
      </c>
      <c r="C115" s="254">
        <f t="shared" si="19"/>
        <v>5.1509802898375137E-3</v>
      </c>
      <c r="D115" s="270">
        <f t="shared" si="20"/>
        <v>2.6841651129804847</v>
      </c>
      <c r="E115" s="265">
        <f>VLOOKUP(A115,[1]tab01!$A$10:$K$232,11,0)</f>
        <v>175129.4</v>
      </c>
      <c r="F115" s="254">
        <f t="shared" si="21"/>
        <v>7.6371771578727047E-3</v>
      </c>
      <c r="G115" s="270">
        <f t="shared" si="22"/>
        <v>3.4179063487797672</v>
      </c>
      <c r="H115" s="258">
        <f t="shared" si="13"/>
        <v>68.509098781617212</v>
      </c>
    </row>
    <row r="116" spans="1:8">
      <c r="A116" s="2" t="s">
        <v>96</v>
      </c>
      <c r="B116" s="265">
        <f>VLOOKUP(A116,[1]tab01!$A$10:$K$232,10,0)</f>
        <v>375261.39</v>
      </c>
      <c r="C116" s="254">
        <f t="shared" si="19"/>
        <v>1.8598934591506473E-2</v>
      </c>
      <c r="D116" s="270">
        <f t="shared" si="20"/>
        <v>9.6918661225749734</v>
      </c>
      <c r="E116" s="265">
        <f>VLOOKUP(A116,[1]tab01!$A$10:$K$232,11,0)</f>
        <v>519339.53</v>
      </c>
      <c r="F116" s="254">
        <f t="shared" si="21"/>
        <v>2.264775643436423E-2</v>
      </c>
      <c r="G116" s="270">
        <f t="shared" si="22"/>
        <v>10.135670405764543</v>
      </c>
      <c r="H116" s="258">
        <f t="shared" si="13"/>
        <v>38.394075127206676</v>
      </c>
    </row>
    <row r="117" spans="1:8">
      <c r="A117" s="2" t="s">
        <v>106</v>
      </c>
      <c r="B117" s="265">
        <f>VLOOKUP(A117,[1]tab01!$A$10:$K$232,10,0)</f>
        <v>66619.850000000006</v>
      </c>
      <c r="C117" s="254">
        <f t="shared" si="19"/>
        <v>3.3018537629090289E-3</v>
      </c>
      <c r="D117" s="270">
        <f t="shared" si="20"/>
        <v>1.7205891267045255</v>
      </c>
      <c r="E117" s="265">
        <f>VLOOKUP(A117,[1]tab01!$A$10:$K$232,11,0)</f>
        <v>88544.11</v>
      </c>
      <c r="F117" s="254">
        <f t="shared" si="21"/>
        <v>3.861299441191303E-3</v>
      </c>
      <c r="G117" s="270">
        <f t="shared" si="22"/>
        <v>1.728067792820932</v>
      </c>
      <c r="H117" s="258">
        <f t="shared" si="13"/>
        <v>32.909500696864356</v>
      </c>
    </row>
    <row r="118" spans="1:8">
      <c r="A118" s="2" t="s">
        <v>97</v>
      </c>
      <c r="B118" s="265">
        <f>VLOOKUP(A118,[1]tab01!$A$10:$K$232,10,0)</f>
        <v>8929.76</v>
      </c>
      <c r="C118" s="254">
        <f t="shared" si="19"/>
        <v>4.4258222823789794E-4</v>
      </c>
      <c r="D118" s="270">
        <f t="shared" si="20"/>
        <v>0.23062867839061482</v>
      </c>
      <c r="E118" s="265">
        <f>VLOOKUP(A118,[1]tab01!$A$10:$K$232,11,0)</f>
        <v>9242.01</v>
      </c>
      <c r="F118" s="254">
        <f t="shared" si="21"/>
        <v>4.0303265850754423E-4</v>
      </c>
      <c r="G118" s="270">
        <f t="shared" si="22"/>
        <v>0.18037134058865104</v>
      </c>
      <c r="H118" s="258">
        <f t="shared" si="13"/>
        <v>3.4967345147014051</v>
      </c>
    </row>
    <row r="119" spans="1:8">
      <c r="A119" s="2" t="s">
        <v>104</v>
      </c>
      <c r="B119" s="265">
        <f>VLOOKUP(A119,[1]tab01!$A$10:$K$232,10,0)</f>
        <v>47590.87</v>
      </c>
      <c r="C119" s="254">
        <f t="shared" si="19"/>
        <v>2.3587278144519149E-3</v>
      </c>
      <c r="D119" s="270">
        <f t="shared" si="20"/>
        <v>1.2291281570344064</v>
      </c>
      <c r="E119" s="265">
        <f>VLOOKUP(A119,[1]tab01!$A$10:$K$232,11,0)</f>
        <v>67506.320000000007</v>
      </c>
      <c r="F119" s="254">
        <f t="shared" si="21"/>
        <v>2.9438673638809095E-3</v>
      </c>
      <c r="G119" s="270">
        <f t="shared" si="22"/>
        <v>1.3174845554815962</v>
      </c>
      <c r="H119" s="258">
        <f t="shared" si="13"/>
        <v>41.847207247944837</v>
      </c>
    </row>
    <row r="120" spans="1:8">
      <c r="A120" s="2" t="s">
        <v>107</v>
      </c>
      <c r="B120" s="265">
        <f>VLOOKUP(A120,[1]tab01!$A$10:$K$232,10,0)</f>
        <v>10615.15</v>
      </c>
      <c r="C120" s="254">
        <f t="shared" si="19"/>
        <v>5.2611455851887649E-4</v>
      </c>
      <c r="D120" s="270">
        <f t="shared" si="20"/>
        <v>0.2741572019201115</v>
      </c>
      <c r="E120" s="265">
        <f>VLOOKUP(A120,[1]tab01!$A$10:$K$232,11,0)</f>
        <v>10449.44</v>
      </c>
      <c r="F120" s="254">
        <f t="shared" si="21"/>
        <v>4.5568719175970092E-4</v>
      </c>
      <c r="G120" s="270">
        <f t="shared" si="22"/>
        <v>0.20393610277425295</v>
      </c>
      <c r="H120" s="258">
        <f t="shared" si="13"/>
        <v>-1.5610707338096885</v>
      </c>
    </row>
    <row r="121" spans="1:8">
      <c r="A121" s="2" t="s">
        <v>100</v>
      </c>
      <c r="B121" s="265">
        <f>VLOOKUP(A121,[1]tab01!$A$10:$K$232,10,0)</f>
        <v>39484.699999999997</v>
      </c>
      <c r="C121" s="254">
        <f t="shared" si="19"/>
        <v>1.9569648576563009E-3</v>
      </c>
      <c r="D121" s="270">
        <f t="shared" si="20"/>
        <v>1.0197703160723142</v>
      </c>
      <c r="E121" s="265">
        <f>VLOOKUP(A121,[1]tab01!$A$10:$K$232,11,0)</f>
        <v>115041.19</v>
      </c>
      <c r="F121" s="254">
        <f t="shared" si="21"/>
        <v>5.0168044228010482E-3</v>
      </c>
      <c r="G121" s="270">
        <f t="shared" si="22"/>
        <v>2.2451970581306142</v>
      </c>
      <c r="H121" s="258">
        <f t="shared" si="13"/>
        <v>191.35637348137382</v>
      </c>
    </row>
    <row r="122" spans="1:8">
      <c r="A122" s="2" t="s">
        <v>108</v>
      </c>
      <c r="B122" s="265">
        <f>VLOOKUP(A122,[1]tab01!$A$10:$K$232,10,0)</f>
        <v>2248.33</v>
      </c>
      <c r="C122" s="254">
        <f t="shared" si="19"/>
        <v>1.1143310696078204E-4</v>
      </c>
      <c r="D122" s="270">
        <f t="shared" si="20"/>
        <v>5.8067560212813216E-2</v>
      </c>
      <c r="E122" s="265">
        <f>VLOOKUP(A122,[1]tab01!$A$10:$K$232,11,0)</f>
        <v>2190.3200000000002</v>
      </c>
      <c r="F122" s="254">
        <f t="shared" si="21"/>
        <v>9.5517154015440823E-5</v>
      </c>
      <c r="G122" s="270">
        <f t="shared" si="22"/>
        <v>4.2747297905773113E-2</v>
      </c>
      <c r="H122" s="258">
        <f t="shared" si="13"/>
        <v>-2.5801372574310588</v>
      </c>
    </row>
    <row r="123" spans="1:8">
      <c r="A123" s="2" t="s">
        <v>109</v>
      </c>
      <c r="B123" s="265">
        <f>VLOOKUP(A123,[1]tab01!$A$10:$K$232,10,0)</f>
        <v>12299.22</v>
      </c>
      <c r="C123" s="254">
        <f t="shared" si="19"/>
        <v>6.0958146615229514E-4</v>
      </c>
      <c r="D123" s="270">
        <f t="shared" si="20"/>
        <v>0.31765163384406947</v>
      </c>
      <c r="E123" s="265">
        <f>VLOOKUP(A123,[1]tab01!$A$10:$K$232,11,0)</f>
        <v>15090.22</v>
      </c>
      <c r="F123" s="254">
        <f t="shared" si="21"/>
        <v>6.5806588437620323E-4</v>
      </c>
      <c r="G123" s="270">
        <f t="shared" si="22"/>
        <v>0.29450771111237423</v>
      </c>
      <c r="H123" s="258">
        <f t="shared" si="13"/>
        <v>22.692495946897438</v>
      </c>
    </row>
    <row r="124" spans="1:8">
      <c r="A124" s="2" t="s">
        <v>102</v>
      </c>
      <c r="B124" s="265">
        <f>VLOOKUP(A124,[1]tab01!$A$10:$K$232,10,0)</f>
        <v>153646.70000000001</v>
      </c>
      <c r="C124" s="254">
        <f t="shared" si="19"/>
        <v>7.6151317445709446E-3</v>
      </c>
      <c r="D124" s="270">
        <f t="shared" si="20"/>
        <v>3.96822930964318</v>
      </c>
      <c r="E124" s="265">
        <f>VLOOKUP(A124,[1]tab01!$A$10:$K$232,11,0)</f>
        <v>121061.69</v>
      </c>
      <c r="F124" s="254">
        <f t="shared" si="21"/>
        <v>5.279351003095234E-3</v>
      </c>
      <c r="G124" s="270">
        <f t="shared" si="22"/>
        <v>2.3626959199598017</v>
      </c>
      <c r="H124" s="258">
        <f t="shared" si="13"/>
        <v>-21.207751289158839</v>
      </c>
    </row>
    <row r="125" spans="1:8">
      <c r="A125" s="2" t="s">
        <v>105</v>
      </c>
      <c r="B125" s="265">
        <f>VLOOKUP(A125,[1]tab01!$A$10:$K$232,10,0)</f>
        <v>21741.78</v>
      </c>
      <c r="C125" s="254">
        <f t="shared" si="19"/>
        <v>1.0775794017149581E-3</v>
      </c>
      <c r="D125" s="270">
        <f t="shared" si="20"/>
        <v>0.56152438444700659</v>
      </c>
      <c r="E125" s="265">
        <f>VLOOKUP(A125,[1]tab01!$A$10:$K$232,11,0)</f>
        <v>32039.87</v>
      </c>
      <c r="F125" s="254">
        <f t="shared" si="21"/>
        <v>1.3972192179337731E-3</v>
      </c>
      <c r="G125" s="270">
        <f t="shared" si="22"/>
        <v>0.62530491788973419</v>
      </c>
      <c r="H125" s="258">
        <f t="shared" si="13"/>
        <v>47.36544110003873</v>
      </c>
    </row>
    <row r="126" spans="1:8">
      <c r="A126" s="2" t="s">
        <v>112</v>
      </c>
      <c r="B126" s="265">
        <f>VLOOKUP(A126,[1]tab01!$A$10:$K$232,10,0)</f>
        <v>7105.52</v>
      </c>
      <c r="C126" s="254">
        <f t="shared" si="19"/>
        <v>3.5216812931018846E-4</v>
      </c>
      <c r="D126" s="270">
        <f t="shared" si="20"/>
        <v>0.18351407953607729</v>
      </c>
      <c r="E126" s="265">
        <f>VLOOKUP(A126,[1]tab01!$A$10:$K$232,11,0)</f>
        <v>8878.23</v>
      </c>
      <c r="F126" s="254">
        <f t="shared" si="21"/>
        <v>3.8716866133464841E-4</v>
      </c>
      <c r="G126" s="270">
        <f t="shared" si="22"/>
        <v>0.17327164189980093</v>
      </c>
      <c r="H126" s="258">
        <f t="shared" si="13"/>
        <v>24.948350015199438</v>
      </c>
    </row>
    <row r="127" spans="1:8">
      <c r="A127" s="2" t="s">
        <v>103</v>
      </c>
      <c r="B127" s="265">
        <f>VLOOKUP(A127,[1]tab01!$A$10:$K$232,10,0)</f>
        <v>5912.27</v>
      </c>
      <c r="C127" s="254">
        <f t="shared" si="19"/>
        <v>2.9302754279443983E-4</v>
      </c>
      <c r="D127" s="270">
        <f t="shared" si="20"/>
        <v>0.15269604293827388</v>
      </c>
      <c r="E127" s="265">
        <f>VLOOKUP(A127,[1]tab01!$A$10:$K$232,11,0)</f>
        <v>5831.7</v>
      </c>
      <c r="F127" s="254">
        <f t="shared" si="21"/>
        <v>2.5431324512940857E-4</v>
      </c>
      <c r="G127" s="270">
        <f t="shared" si="22"/>
        <v>0.11381415372963632</v>
      </c>
      <c r="H127" s="258">
        <f t="shared" si="13"/>
        <v>-1.36275914327324</v>
      </c>
    </row>
    <row r="128" spans="1:8">
      <c r="A128" s="2" t="s">
        <v>99</v>
      </c>
      <c r="B128" s="265">
        <f>VLOOKUP(A128,[1]tab01!$A$10:$K$232,10,0)</f>
        <v>7467.9</v>
      </c>
      <c r="C128" s="254">
        <f t="shared" si="19"/>
        <v>3.7012862856983816E-4</v>
      </c>
      <c r="D128" s="270">
        <f t="shared" si="20"/>
        <v>0.19287325833541691</v>
      </c>
      <c r="E128" s="265">
        <f>VLOOKUP(A128,[1]tab01!$A$10:$K$232,11,0)</f>
        <v>8182.35</v>
      </c>
      <c r="F128" s="254">
        <f t="shared" si="21"/>
        <v>3.5682219271989589E-4</v>
      </c>
      <c r="G128" s="270">
        <f t="shared" si="22"/>
        <v>0.15969052605066958</v>
      </c>
      <c r="H128" s="258">
        <f t="shared" si="13"/>
        <v>9.5669465311533521</v>
      </c>
    </row>
    <row r="129" spans="1:8">
      <c r="A129" s="2" t="s">
        <v>95</v>
      </c>
      <c r="B129" s="265">
        <f>VLOOKUP(A129,[1]tab01!$A$10:$K$232,10,0)</f>
        <v>7053.72</v>
      </c>
      <c r="C129" s="254">
        <f t="shared" si="19"/>
        <v>3.4960078601958236E-4</v>
      </c>
      <c r="D129" s="270">
        <f t="shared" si="20"/>
        <v>0.18217624228842069</v>
      </c>
      <c r="E129" s="265">
        <f>VLOOKUP(A129,[1]tab01!$A$10:$K$232,11,0)</f>
        <v>8211.3799999999992</v>
      </c>
      <c r="F129" s="254">
        <f t="shared" si="21"/>
        <v>3.5808815521901386E-4</v>
      </c>
      <c r="G129" s="270">
        <f t="shared" si="22"/>
        <v>0.1602570889539004</v>
      </c>
      <c r="H129" s="258">
        <f t="shared" si="13"/>
        <v>16.4120492449374</v>
      </c>
    </row>
    <row r="130" spans="1:8">
      <c r="A130" s="2"/>
      <c r="B130" s="265"/>
      <c r="C130" s="254"/>
      <c r="D130" s="270"/>
      <c r="E130" s="265"/>
      <c r="F130" s="254"/>
      <c r="G130" s="270"/>
      <c r="H130" s="258"/>
    </row>
    <row r="131" spans="1:8">
      <c r="A131" s="12" t="s">
        <v>416</v>
      </c>
      <c r="B131" s="265">
        <f>SUM(B133:B154)</f>
        <v>25246287.66</v>
      </c>
      <c r="C131" s="254">
        <f t="shared" ref="C131" si="23">(B131/$B$7)*100</f>
        <v>1.2512719543747812</v>
      </c>
      <c r="D131" s="270">
        <f>(B131/$B$131)*100</f>
        <v>100</v>
      </c>
      <c r="E131" s="265">
        <f>SUM(E133:E154)</f>
        <v>29864478.550000001</v>
      </c>
      <c r="F131" s="254">
        <f>(E131/$E$7)*100</f>
        <v>1.3023530795733862</v>
      </c>
      <c r="G131" s="270">
        <f>(E131/$E$131)*100</f>
        <v>100</v>
      </c>
      <c r="H131" s="258">
        <f t="shared" si="13"/>
        <v>18.292554343809609</v>
      </c>
    </row>
    <row r="132" spans="1:8">
      <c r="A132" s="12"/>
      <c r="B132" s="265"/>
      <c r="C132" s="254"/>
      <c r="D132" s="270"/>
      <c r="E132" s="265"/>
      <c r="F132" s="254"/>
      <c r="G132" s="270"/>
      <c r="H132" s="258"/>
    </row>
    <row r="133" spans="1:8">
      <c r="A133" s="2" t="s">
        <v>125</v>
      </c>
      <c r="B133" s="265">
        <f>VLOOKUP(A133,[1]tab01!$A$10:$K$232,10,0)</f>
        <v>20592953.25</v>
      </c>
      <c r="C133" s="254">
        <f t="shared" ref="C133:C154" si="24">(B133/$B$7)*100</f>
        <v>1.0206405474933102</v>
      </c>
      <c r="D133" s="270">
        <f t="shared" ref="D133:D154" si="25">(B133/$B$131)*100</f>
        <v>81.568242932711627</v>
      </c>
      <c r="E133" s="265">
        <f>VLOOKUP(A133,[1]tab01!$A$10:$K$232,11,0)</f>
        <v>24667662.800000001</v>
      </c>
      <c r="F133" s="254">
        <f t="shared" ref="F133:F154" si="26">(E133/$E$7)*100</f>
        <v>1.0757263536234707</v>
      </c>
      <c r="G133" s="270">
        <f t="shared" ref="G133:G154" si="27">(E133/$E$131)*100</f>
        <v>82.598672395034995</v>
      </c>
      <c r="H133" s="258">
        <f t="shared" si="13"/>
        <v>19.786912059347305</v>
      </c>
    </row>
    <row r="134" spans="1:8">
      <c r="A134" s="2" t="s">
        <v>127</v>
      </c>
      <c r="B134" s="265">
        <f>VLOOKUP(A134,[1]tab01!$A$10:$K$232,10,0)</f>
        <v>897130.12</v>
      </c>
      <c r="C134" s="254">
        <f t="shared" si="24"/>
        <v>4.4464111860669578E-2</v>
      </c>
      <c r="D134" s="270">
        <f t="shared" si="25"/>
        <v>3.5535130237044918</v>
      </c>
      <c r="E134" s="265">
        <f>VLOOKUP(A134,[1]tab01!$A$10:$K$232,11,0)</f>
        <v>1153208.93</v>
      </c>
      <c r="F134" s="254">
        <f t="shared" si="26"/>
        <v>5.0290019256908451E-2</v>
      </c>
      <c r="G134" s="270">
        <f t="shared" si="27"/>
        <v>3.8614735163356797</v>
      </c>
      <c r="H134" s="258">
        <f t="shared" si="13"/>
        <v>28.54422165649726</v>
      </c>
    </row>
    <row r="135" spans="1:8">
      <c r="A135" s="2" t="s">
        <v>133</v>
      </c>
      <c r="B135" s="265">
        <f>VLOOKUP(A135,[1]tab01!$A$10:$K$232,10,0)</f>
        <v>970428.88</v>
      </c>
      <c r="C135" s="254">
        <f t="shared" si="24"/>
        <v>4.8096989847074015E-2</v>
      </c>
      <c r="D135" s="270">
        <f t="shared" si="25"/>
        <v>3.8438478285167417</v>
      </c>
      <c r="E135" s="265">
        <f>VLOOKUP(A135,[1]tab01!$A$10:$K$232,11,0)</f>
        <v>945512.7</v>
      </c>
      <c r="F135" s="254">
        <f t="shared" si="26"/>
        <v>4.1232642805368758E-2</v>
      </c>
      <c r="G135" s="270">
        <f t="shared" si="27"/>
        <v>3.1660110804111121</v>
      </c>
      <c r="H135" s="258">
        <f t="shared" si="13"/>
        <v>-2.5675431258806003</v>
      </c>
    </row>
    <row r="136" spans="1:8">
      <c r="A136" s="2" t="s">
        <v>132</v>
      </c>
      <c r="B136" s="265">
        <f>VLOOKUP(A136,[1]tab01!$A$10:$K$232,10,0)</f>
        <v>169129.86</v>
      </c>
      <c r="C136" s="254">
        <f t="shared" si="24"/>
        <v>8.3825175928987708E-3</v>
      </c>
      <c r="D136" s="270">
        <f t="shared" si="25"/>
        <v>0.66991972157541357</v>
      </c>
      <c r="E136" s="265">
        <f>VLOOKUP(A136,[1]tab01!$A$10:$K$232,11,0)</f>
        <v>224254.32</v>
      </c>
      <c r="F136" s="254">
        <f t="shared" si="26"/>
        <v>9.7794543363837038E-3</v>
      </c>
      <c r="G136" s="270">
        <f t="shared" si="27"/>
        <v>0.75090653139831909</v>
      </c>
      <c r="H136" s="258">
        <f t="shared" si="13"/>
        <v>32.592979146319891</v>
      </c>
    </row>
    <row r="137" spans="1:8">
      <c r="A137" s="2" t="s">
        <v>118</v>
      </c>
      <c r="B137" s="265">
        <f>VLOOKUP(A137,[1]tab01!$A$10:$K$232,10,0)</f>
        <v>181074.37</v>
      </c>
      <c r="C137" s="254">
        <f t="shared" si="24"/>
        <v>8.9745187050238283E-3</v>
      </c>
      <c r="D137" s="270">
        <f t="shared" si="25"/>
        <v>0.71723166763600121</v>
      </c>
      <c r="E137" s="265">
        <f>VLOOKUP(A137,[1]tab01!$A$10:$K$232,11,0)</f>
        <v>208155.36</v>
      </c>
      <c r="F137" s="254">
        <f t="shared" si="26"/>
        <v>9.0773985446234023E-3</v>
      </c>
      <c r="G137" s="270">
        <f t="shared" si="27"/>
        <v>0.69699981418225687</v>
      </c>
      <c r="H137" s="258">
        <f t="shared" ref="H137:H200" si="28">(((E137/B137)-1)*100)</f>
        <v>14.955727859221589</v>
      </c>
    </row>
    <row r="138" spans="1:8">
      <c r="A138" s="2" t="s">
        <v>120</v>
      </c>
      <c r="B138" s="265">
        <f>VLOOKUP(A138,[1]tab01!$A$10:$K$232,10,0)</f>
        <v>1578707.22</v>
      </c>
      <c r="C138" s="254">
        <f t="shared" si="24"/>
        <v>7.8244853071399154E-2</v>
      </c>
      <c r="D138" s="270">
        <f t="shared" si="25"/>
        <v>6.2532251920003663</v>
      </c>
      <c r="E138" s="265">
        <f>VLOOKUP(A138,[1]tab01!$A$10:$K$232,11,0)</f>
        <v>1650143.35</v>
      </c>
      <c r="F138" s="254">
        <f t="shared" si="26"/>
        <v>7.1960716474992456E-2</v>
      </c>
      <c r="G138" s="270">
        <f t="shared" si="27"/>
        <v>5.5254383472233775</v>
      </c>
      <c r="H138" s="258">
        <f t="shared" si="28"/>
        <v>4.5249764551023031</v>
      </c>
    </row>
    <row r="139" spans="1:8">
      <c r="A139" s="2" t="s">
        <v>129</v>
      </c>
      <c r="B139" s="265">
        <f>VLOOKUP(A139,[1]tab01!$A$10:$K$232,10,0)</f>
        <v>24603.45</v>
      </c>
      <c r="C139" s="254">
        <f t="shared" si="24"/>
        <v>1.219411240989647E-3</v>
      </c>
      <c r="D139" s="270">
        <f t="shared" si="25"/>
        <v>9.7453733916616561E-2</v>
      </c>
      <c r="E139" s="265">
        <f>VLOOKUP(A139,[1]tab01!$A$10:$K$232,11,0)</f>
        <v>32270.11</v>
      </c>
      <c r="F139" s="254">
        <f t="shared" si="26"/>
        <v>1.4072597003931926E-3</v>
      </c>
      <c r="G139" s="270">
        <f t="shared" si="27"/>
        <v>0.10805515973089039</v>
      </c>
      <c r="H139" s="258">
        <f t="shared" si="28"/>
        <v>31.16091442460305</v>
      </c>
    </row>
    <row r="140" spans="1:8">
      <c r="A140" s="2" t="s">
        <v>123</v>
      </c>
      <c r="B140" s="265">
        <f>VLOOKUP(A140,[1]tab01!$A$10:$K$232,10,0)</f>
        <v>271506.90000000002</v>
      </c>
      <c r="C140" s="254">
        <f t="shared" si="24"/>
        <v>1.3456591082399095E-2</v>
      </c>
      <c r="D140" s="270">
        <f t="shared" si="25"/>
        <v>1.0754329652599706</v>
      </c>
      <c r="E140" s="265">
        <f>VLOOKUP(A140,[1]tab01!$A$10:$K$232,11,0)</f>
        <v>250084.41</v>
      </c>
      <c r="F140" s="254">
        <f t="shared" si="26"/>
        <v>1.0905872706650468E-2</v>
      </c>
      <c r="G140" s="270">
        <f t="shared" si="27"/>
        <v>0.8373975443143975</v>
      </c>
      <c r="H140" s="258">
        <f t="shared" si="28"/>
        <v>-7.8902193645907452</v>
      </c>
    </row>
    <row r="141" spans="1:8">
      <c r="A141" s="2" t="s">
        <v>116</v>
      </c>
      <c r="B141" s="265">
        <f>VLOOKUP(A141,[1]tab01!$A$10:$K$232,10,0)</f>
        <v>22611.82</v>
      </c>
      <c r="C141" s="254">
        <f t="shared" si="24"/>
        <v>1.1207008564747838E-3</v>
      </c>
      <c r="D141" s="270">
        <f t="shared" si="25"/>
        <v>8.9564930513827468E-2</v>
      </c>
      <c r="E141" s="265">
        <f>VLOOKUP(A141,[1]tab01!$A$10:$K$232,11,0)</f>
        <v>27379.25</v>
      </c>
      <c r="F141" s="254">
        <f t="shared" si="26"/>
        <v>1.1939753273847011E-3</v>
      </c>
      <c r="G141" s="270">
        <f t="shared" si="27"/>
        <v>9.1678312595215222E-2</v>
      </c>
      <c r="H141" s="258">
        <f t="shared" si="28"/>
        <v>21.083795996960887</v>
      </c>
    </row>
    <row r="142" spans="1:8">
      <c r="A142" s="2" t="s">
        <v>122</v>
      </c>
      <c r="B142" s="265">
        <f>VLOOKUP(A142,[1]tab01!$A$10:$K$232,10,0)</f>
        <v>33229.71</v>
      </c>
      <c r="C142" s="254">
        <f t="shared" si="24"/>
        <v>1.6469512165499588E-3</v>
      </c>
      <c r="D142" s="270">
        <f t="shared" si="25"/>
        <v>0.13162216341473784</v>
      </c>
      <c r="E142" s="265">
        <f>VLOOKUP(A142,[1]tab01!$A$10:$K$232,11,0)</f>
        <v>49007.42</v>
      </c>
      <c r="F142" s="254">
        <f t="shared" si="26"/>
        <v>2.1371531484163935E-3</v>
      </c>
      <c r="G142" s="270">
        <f t="shared" si="27"/>
        <v>0.16409936613475543</v>
      </c>
      <c r="H142" s="258">
        <f t="shared" si="28"/>
        <v>47.480733355783109</v>
      </c>
    </row>
    <row r="143" spans="1:8">
      <c r="A143" s="2" t="s">
        <v>117</v>
      </c>
      <c r="B143" s="265">
        <f>VLOOKUP(A143,[1]tab01!$A$10:$K$232,10,0)</f>
        <v>34689.040000000001</v>
      </c>
      <c r="C143" s="254">
        <f t="shared" si="24"/>
        <v>1.7192794228101957E-3</v>
      </c>
      <c r="D143" s="270">
        <f t="shared" si="25"/>
        <v>0.13740253801734587</v>
      </c>
      <c r="E143" s="265">
        <f>VLOOKUP(A143,[1]tab01!$A$10:$K$232,11,0)</f>
        <v>48953.23</v>
      </c>
      <c r="F143" s="254">
        <f t="shared" si="26"/>
        <v>2.1347899893455289E-3</v>
      </c>
      <c r="G143" s="270">
        <f t="shared" si="27"/>
        <v>0.16391791310884951</v>
      </c>
      <c r="H143" s="258">
        <f t="shared" si="28"/>
        <v>41.120163602106039</v>
      </c>
    </row>
    <row r="144" spans="1:8">
      <c r="A144" s="2" t="s">
        <v>128</v>
      </c>
      <c r="B144" s="265">
        <f>VLOOKUP(A144,[1]tab01!$A$10:$K$232,10,0)</f>
        <v>75340</v>
      </c>
      <c r="C144" s="254">
        <f t="shared" si="24"/>
        <v>3.7340471720900934E-3</v>
      </c>
      <c r="D144" s="270">
        <f t="shared" si="25"/>
        <v>0.2984201123532631</v>
      </c>
      <c r="E144" s="265">
        <f>VLOOKUP(A144,[1]tab01!$A$10:$K$232,11,0)</f>
        <v>108454.33</v>
      </c>
      <c r="F144" s="254">
        <f t="shared" si="26"/>
        <v>4.7295595813632001E-3</v>
      </c>
      <c r="G144" s="270">
        <f t="shared" si="27"/>
        <v>0.36315494281416144</v>
      </c>
      <c r="H144" s="258">
        <f t="shared" si="28"/>
        <v>43.953185558800101</v>
      </c>
    </row>
    <row r="145" spans="1:8">
      <c r="A145" s="2" t="s">
        <v>131</v>
      </c>
      <c r="B145" s="265">
        <f>VLOOKUP(A145,[1]tab01!$A$10:$K$232,10,0)</f>
        <v>94838.68</v>
      </c>
      <c r="C145" s="254">
        <f t="shared" si="24"/>
        <v>4.7004526793039186E-3</v>
      </c>
      <c r="D145" s="270">
        <f t="shared" si="25"/>
        <v>0.37565396258342398</v>
      </c>
      <c r="E145" s="265">
        <f>VLOOKUP(A145,[1]tab01!$A$10:$K$232,11,0)</f>
        <v>118815.85</v>
      </c>
      <c r="F145" s="254">
        <f t="shared" si="26"/>
        <v>5.1814126903491345E-3</v>
      </c>
      <c r="G145" s="270">
        <f t="shared" si="27"/>
        <v>0.39785007396353816</v>
      </c>
      <c r="H145" s="258">
        <f t="shared" si="28"/>
        <v>25.282057911392286</v>
      </c>
    </row>
    <row r="146" spans="1:8">
      <c r="A146" s="2" t="s">
        <v>121</v>
      </c>
      <c r="B146" s="265">
        <f>VLOOKUP(A146,[1]tab01!$A$10:$K$232,10,0)</f>
        <v>9777.6200000000008</v>
      </c>
      <c r="C146" s="254">
        <f t="shared" si="24"/>
        <v>4.8460438426827104E-4</v>
      </c>
      <c r="D146" s="270">
        <f t="shared" si="25"/>
        <v>3.8728941584118826E-2</v>
      </c>
      <c r="E146" s="265">
        <f>VLOOKUP(A146,[1]tab01!$A$10:$K$232,11,0)</f>
        <v>13186.57</v>
      </c>
      <c r="F146" s="254">
        <f t="shared" si="26"/>
        <v>5.7505005552859476E-4</v>
      </c>
      <c r="G146" s="270">
        <f t="shared" si="27"/>
        <v>4.4154696951840801E-2</v>
      </c>
      <c r="H146" s="258">
        <f t="shared" si="28"/>
        <v>34.864823955113813</v>
      </c>
    </row>
    <row r="147" spans="1:8">
      <c r="A147" s="2" t="s">
        <v>119</v>
      </c>
      <c r="B147" s="265">
        <f>VLOOKUP(A147,[1]tab01!$A$10:$K$232,10,0)</f>
        <v>13822.33</v>
      </c>
      <c r="C147" s="254">
        <f t="shared" si="24"/>
        <v>6.8507077579235546E-4</v>
      </c>
      <c r="D147" s="270">
        <f t="shared" si="25"/>
        <v>5.4749950512130073E-2</v>
      </c>
      <c r="E147" s="265">
        <f>VLOOKUP(A147,[1]tab01!$A$10:$K$232,11,0)</f>
        <v>30210.39</v>
      </c>
      <c r="F147" s="254">
        <f t="shared" si="26"/>
        <v>1.3174378513169461E-3</v>
      </c>
      <c r="G147" s="270">
        <f t="shared" si="27"/>
        <v>0.10115827051666366</v>
      </c>
      <c r="H147" s="258">
        <f t="shared" si="28"/>
        <v>118.56221056797227</v>
      </c>
    </row>
    <row r="148" spans="1:8">
      <c r="A148" s="2" t="s">
        <v>115</v>
      </c>
      <c r="B148" s="265">
        <f>VLOOKUP(A148,[1]tab01!$A$10:$K$232,10,0)</f>
        <v>25829.759999999998</v>
      </c>
      <c r="C148" s="254">
        <f t="shared" si="24"/>
        <v>1.2801903674510991E-3</v>
      </c>
      <c r="D148" s="270">
        <f t="shared" si="25"/>
        <v>0.1023111213333929</v>
      </c>
      <c r="E148" s="265">
        <f>VLOOKUP(A148,[1]tab01!$A$10:$K$232,11,0)</f>
        <v>29669.200000000001</v>
      </c>
      <c r="F148" s="254">
        <f t="shared" si="26"/>
        <v>1.2938372228326988E-3</v>
      </c>
      <c r="G148" s="270">
        <f t="shared" si="27"/>
        <v>9.9346117663922831E-2</v>
      </c>
      <c r="H148" s="258">
        <f t="shared" si="28"/>
        <v>14.864404469882819</v>
      </c>
    </row>
    <row r="149" spans="1:8">
      <c r="A149" s="2" t="s">
        <v>134</v>
      </c>
      <c r="B149" s="265">
        <f>VLOOKUP(A149,[1]tab01!$A$10:$K$232,10,0)</f>
        <v>166430.79</v>
      </c>
      <c r="C149" s="254">
        <f t="shared" si="24"/>
        <v>8.2487446343007739E-3</v>
      </c>
      <c r="D149" s="270">
        <f t="shared" si="25"/>
        <v>0.65922876361617122</v>
      </c>
      <c r="E149" s="265">
        <f>VLOOKUP(A149,[1]tab01!$A$10:$K$232,11,0)</f>
        <v>186822.58</v>
      </c>
      <c r="F149" s="254">
        <f t="shared" si="26"/>
        <v>8.1471023172057129E-3</v>
      </c>
      <c r="G149" s="270">
        <f t="shared" si="27"/>
        <v>0.62556786212495241</v>
      </c>
      <c r="H149" s="258">
        <f t="shared" si="28"/>
        <v>12.252414351935714</v>
      </c>
    </row>
    <row r="150" spans="1:8">
      <c r="A150" s="2" t="s">
        <v>126</v>
      </c>
      <c r="B150" s="265">
        <f>VLOOKUP(A150,[1]tab01!$A$10:$K$232,10,0)</f>
        <v>12363.6</v>
      </c>
      <c r="C150" s="254">
        <f t="shared" si="24"/>
        <v>6.1277230709919138E-4</v>
      </c>
      <c r="D150" s="270">
        <f t="shared" si="25"/>
        <v>4.8971952496559647E-2</v>
      </c>
      <c r="E150" s="265">
        <f>VLOOKUP(A150,[1]tab01!$A$10:$K$232,11,0)</f>
        <v>15733.58</v>
      </c>
      <c r="F150" s="254">
        <f t="shared" si="26"/>
        <v>6.8612202056058454E-4</v>
      </c>
      <c r="G150" s="270">
        <f t="shared" si="27"/>
        <v>5.2683257046187398E-2</v>
      </c>
      <c r="H150" s="258">
        <f t="shared" si="28"/>
        <v>27.257271344915711</v>
      </c>
    </row>
    <row r="151" spans="1:8">
      <c r="A151" s="2" t="s">
        <v>130</v>
      </c>
      <c r="B151" s="265">
        <f>VLOOKUP(A151,[1]tab01!$A$10:$K$232,10,0)</f>
        <v>15349.61</v>
      </c>
      <c r="C151" s="254">
        <f t="shared" si="24"/>
        <v>7.6076676152357072E-4</v>
      </c>
      <c r="D151" s="270">
        <f t="shared" si="25"/>
        <v>6.0799473596745035E-2</v>
      </c>
      <c r="E151" s="265">
        <f>VLOOKUP(A151,[1]tab01!$A$10:$K$232,11,0)</f>
        <v>26857.17</v>
      </c>
      <c r="F151" s="254">
        <f t="shared" si="26"/>
        <v>1.1712080624332868E-3</v>
      </c>
      <c r="G151" s="270">
        <f t="shared" si="27"/>
        <v>8.9930148805494534E-2</v>
      </c>
      <c r="H151" s="258">
        <f t="shared" si="28"/>
        <v>74.969722357766727</v>
      </c>
    </row>
    <row r="152" spans="1:8">
      <c r="A152" s="2" t="s">
        <v>124</v>
      </c>
      <c r="B152" s="265">
        <f>VLOOKUP(A152,[1]tab01!$A$10:$K$232,10,0)</f>
        <v>21386.76</v>
      </c>
      <c r="C152" s="254">
        <f t="shared" si="24"/>
        <v>1.0599836832780663E-3</v>
      </c>
      <c r="D152" s="270">
        <f t="shared" si="25"/>
        <v>8.47124943200461E-2</v>
      </c>
      <c r="E152" s="265">
        <f>VLOOKUP(A152,[1]tab01!$A$10:$K$232,11,0)</f>
        <v>26614.87</v>
      </c>
      <c r="F152" s="254">
        <f t="shared" si="26"/>
        <v>1.1606416582467106E-3</v>
      </c>
      <c r="G152" s="270">
        <f t="shared" si="27"/>
        <v>8.9118817043601112E-2</v>
      </c>
      <c r="H152" s="258">
        <f t="shared" si="28"/>
        <v>24.445544813707176</v>
      </c>
    </row>
    <row r="153" spans="1:8">
      <c r="A153" s="2" t="s">
        <v>114</v>
      </c>
      <c r="B153" s="265">
        <f>VLOOKUP(A153,[1]tab01!$A$10:$K$232,10,0)</f>
        <v>2388.9699999999998</v>
      </c>
      <c r="C153" s="254">
        <f t="shared" si="24"/>
        <v>1.1840359268261308E-4</v>
      </c>
      <c r="D153" s="270">
        <f t="shared" si="25"/>
        <v>9.4626585586484596E-3</v>
      </c>
      <c r="E153" s="265">
        <f>VLOOKUP(A153,[1]tab01!$A$10:$K$232,11,0)</f>
        <v>2270.31</v>
      </c>
      <c r="F153" s="254">
        <f t="shared" si="26"/>
        <v>9.9005419268780574E-5</v>
      </c>
      <c r="G153" s="270">
        <f t="shared" si="27"/>
        <v>7.6020413220976866E-3</v>
      </c>
      <c r="H153" s="258">
        <f t="shared" si="28"/>
        <v>-4.9669941439197558</v>
      </c>
    </row>
    <row r="154" spans="1:8">
      <c r="A154" s="3" t="s">
        <v>246</v>
      </c>
      <c r="B154" s="265">
        <f>VLOOKUP(A154,[1]tab01!$A$10:$K$232,10,0)</f>
        <v>32694.92</v>
      </c>
      <c r="C154" s="254">
        <f t="shared" si="24"/>
        <v>1.6204456273919807E-3</v>
      </c>
      <c r="D154" s="270">
        <f t="shared" si="25"/>
        <v>0.12950387177835079</v>
      </c>
      <c r="E154" s="265">
        <f>VLOOKUP(A154,[1]tab01!$A$10:$K$232,11,0)</f>
        <v>49211.82</v>
      </c>
      <c r="F154" s="254">
        <f t="shared" si="26"/>
        <v>2.1460667803426675E-3</v>
      </c>
      <c r="G154" s="270">
        <f t="shared" si="27"/>
        <v>0.16478379127768161</v>
      </c>
      <c r="H154" s="258">
        <f t="shared" si="28"/>
        <v>50.518245647947758</v>
      </c>
    </row>
    <row r="155" spans="1:8">
      <c r="A155" s="2"/>
      <c r="B155" s="265"/>
      <c r="C155" s="254"/>
      <c r="D155" s="270"/>
      <c r="E155" s="265"/>
      <c r="F155" s="254"/>
      <c r="G155" s="270"/>
      <c r="H155" s="258"/>
    </row>
    <row r="156" spans="1:8">
      <c r="A156" s="12" t="s">
        <v>417</v>
      </c>
      <c r="B156" s="265">
        <f>SUM(B158:B175)</f>
        <v>4340427.12</v>
      </c>
      <c r="C156" s="254">
        <f t="shared" ref="C156" si="29">(B156/$B$7)*100</f>
        <v>0.21512290434163986</v>
      </c>
      <c r="D156" s="270">
        <f>(B156/$B$156)*100</f>
        <v>100</v>
      </c>
      <c r="E156" s="265">
        <f>SUM(E158:E175)</f>
        <v>5222906.5599999987</v>
      </c>
      <c r="F156" s="254">
        <f>(E156/$E$7)*100</f>
        <v>0.22776451399785241</v>
      </c>
      <c r="G156" s="270">
        <f>(E156/$E$156)*100</f>
        <v>100</v>
      </c>
      <c r="H156" s="258">
        <f t="shared" si="28"/>
        <v>20.331626717879292</v>
      </c>
    </row>
    <row r="157" spans="1:8">
      <c r="A157" s="12"/>
      <c r="B157" s="265"/>
      <c r="C157" s="254"/>
      <c r="D157" s="270"/>
      <c r="E157" s="265"/>
      <c r="F157" s="254"/>
      <c r="G157" s="270"/>
      <c r="H157" s="258"/>
    </row>
    <row r="158" spans="1:8">
      <c r="A158" s="2" t="s">
        <v>144</v>
      </c>
      <c r="B158" s="265">
        <f>VLOOKUP(A158,[1]tab01!$A$10:$K$232,10,0)</f>
        <v>2129336.94</v>
      </c>
      <c r="C158" s="254">
        <f t="shared" ref="C158:C175" si="30">(B158/$B$7)*100</f>
        <v>0.105535500122564</v>
      </c>
      <c r="D158" s="270">
        <f t="shared" ref="D158:D175" si="31">(B158/$B$156)*100</f>
        <v>49.058235079869277</v>
      </c>
      <c r="E158" s="265">
        <f>VLOOKUP(A158,[1]tab01!$A$10:$K$232,11,0)</f>
        <v>2464165.6800000002</v>
      </c>
      <c r="F158" s="254">
        <f t="shared" ref="F158:F175" si="32">(E158/$E$7)*100</f>
        <v>0.10745922640350428</v>
      </c>
      <c r="G158" s="270">
        <f t="shared" ref="G158:G175" si="33">(E158/$E$156)*100</f>
        <v>47.17996869543844</v>
      </c>
      <c r="H158" s="258">
        <f t="shared" si="28"/>
        <v>15.724554142192272</v>
      </c>
    </row>
    <row r="159" spans="1:8">
      <c r="A159" s="2" t="s">
        <v>148</v>
      </c>
      <c r="B159" s="265">
        <f>VLOOKUP(A159,[1]tab01!$A$10:$K$232,10,0)</f>
        <v>632704.68999999994</v>
      </c>
      <c r="C159" s="254">
        <f t="shared" si="30"/>
        <v>3.1358496926767176E-2</v>
      </c>
      <c r="D159" s="270">
        <f t="shared" si="31"/>
        <v>14.57701448515509</v>
      </c>
      <c r="E159" s="265">
        <f>VLOOKUP(A159,[1]tab01!$A$10:$K$232,11,0)</f>
        <v>778425.95</v>
      </c>
      <c r="F159" s="254">
        <f t="shared" si="32"/>
        <v>3.3946195695499212E-2</v>
      </c>
      <c r="G159" s="270">
        <f t="shared" si="33"/>
        <v>14.904075748963812</v>
      </c>
      <c r="H159" s="258">
        <f t="shared" si="28"/>
        <v>23.03148092674958</v>
      </c>
    </row>
    <row r="160" spans="1:8">
      <c r="A160" s="2" t="s">
        <v>138</v>
      </c>
      <c r="B160" s="265">
        <f>VLOOKUP(A160,[1]tab01!$A$10:$K$232,10,0)</f>
        <v>524604.4</v>
      </c>
      <c r="C160" s="254">
        <f t="shared" si="30"/>
        <v>2.6000764219352539E-2</v>
      </c>
      <c r="D160" s="270">
        <f t="shared" si="31"/>
        <v>12.086469499342728</v>
      </c>
      <c r="E160" s="265">
        <f>VLOOKUP(A160,[1]tab01!$A$10:$K$232,11,0)</f>
        <v>603640.57999999996</v>
      </c>
      <c r="F160" s="254">
        <f t="shared" si="32"/>
        <v>2.6324021261655846E-2</v>
      </c>
      <c r="G160" s="270">
        <f t="shared" si="33"/>
        <v>11.557560394111285</v>
      </c>
      <c r="H160" s="258">
        <f t="shared" si="28"/>
        <v>15.065862962643827</v>
      </c>
    </row>
    <row r="161" spans="1:8">
      <c r="A161" s="2" t="s">
        <v>139</v>
      </c>
      <c r="B161" s="265">
        <f>VLOOKUP(A161,[1]tab01!$A$10:$K$232,10,0)</f>
        <v>416135.35</v>
      </c>
      <c r="C161" s="254">
        <f t="shared" si="30"/>
        <v>2.0624754803215042E-2</v>
      </c>
      <c r="D161" s="270">
        <f t="shared" si="31"/>
        <v>9.5874285754624058</v>
      </c>
      <c r="E161" s="265">
        <f>VLOOKUP(A161,[1]tab01!$A$10:$K$232,11,0)</f>
        <v>536765.64</v>
      </c>
      <c r="F161" s="254">
        <f t="shared" si="32"/>
        <v>2.3407687600933504E-2</v>
      </c>
      <c r="G161" s="270">
        <f t="shared" si="33"/>
        <v>10.27714422675791</v>
      </c>
      <c r="H161" s="258">
        <f t="shared" si="28"/>
        <v>28.988234236769372</v>
      </c>
    </row>
    <row r="162" spans="1:8">
      <c r="A162" s="2" t="s">
        <v>151</v>
      </c>
      <c r="B162" s="265">
        <f>VLOOKUP(A162,[1]tab01!$A$10:$K$232,10,0)</f>
        <v>100908.75</v>
      </c>
      <c r="C162" s="254">
        <f t="shared" si="30"/>
        <v>5.0013012022384687E-3</v>
      </c>
      <c r="D162" s="270">
        <f t="shared" si="31"/>
        <v>2.3248576052579817</v>
      </c>
      <c r="E162" s="265">
        <f>VLOOKUP(A162,[1]tab01!$A$10:$K$232,11,0)</f>
        <v>133492.84</v>
      </c>
      <c r="F162" s="254">
        <f t="shared" si="32"/>
        <v>5.8214581240360313E-3</v>
      </c>
      <c r="G162" s="270">
        <f t="shared" si="33"/>
        <v>2.5559109370702591</v>
      </c>
      <c r="H162" s="258">
        <f t="shared" si="28"/>
        <v>32.290648729669137</v>
      </c>
    </row>
    <row r="163" spans="1:8">
      <c r="A163" s="2" t="s">
        <v>146</v>
      </c>
      <c r="B163" s="265">
        <f>VLOOKUP(A163,[1]tab01!$A$10:$K$232,10,0)</f>
        <v>44820.01</v>
      </c>
      <c r="C163" s="254">
        <f t="shared" si="30"/>
        <v>2.221396755953673E-3</v>
      </c>
      <c r="D163" s="270">
        <f t="shared" si="31"/>
        <v>1.0326174996344599</v>
      </c>
      <c r="E163" s="265">
        <f>VLOOKUP(A163,[1]tab01!$A$10:$K$232,11,0)</f>
        <v>57797.93</v>
      </c>
      <c r="F163" s="254">
        <f t="shared" si="32"/>
        <v>2.5204964487306274E-3</v>
      </c>
      <c r="G163" s="270">
        <f t="shared" si="33"/>
        <v>1.1066238565830289</v>
      </c>
      <c r="H163" s="258">
        <f t="shared" si="28"/>
        <v>28.955638340999922</v>
      </c>
    </row>
    <row r="164" spans="1:8">
      <c r="A164" s="2" t="s">
        <v>141</v>
      </c>
      <c r="B164" s="265">
        <f>VLOOKUP(A164,[1]tab01!$A$10:$K$232,10,0)</f>
        <v>86327.18</v>
      </c>
      <c r="C164" s="254">
        <f t="shared" si="30"/>
        <v>4.2786005090723715E-3</v>
      </c>
      <c r="D164" s="270">
        <f t="shared" si="31"/>
        <v>1.9889097919008485</v>
      </c>
      <c r="E164" s="265">
        <f>VLOOKUP(A164,[1]tab01!$A$10:$K$232,11,0)</f>
        <v>170063.68</v>
      </c>
      <c r="F164" s="254">
        <f t="shared" si="32"/>
        <v>7.4162673559081066E-3</v>
      </c>
      <c r="G164" s="270">
        <f t="shared" si="33"/>
        <v>3.2561118612085611</v>
      </c>
      <c r="H164" s="258">
        <f t="shared" si="28"/>
        <v>96.998998461434766</v>
      </c>
    </row>
    <row r="165" spans="1:8">
      <c r="A165" s="2" t="s">
        <v>143</v>
      </c>
      <c r="B165" s="265">
        <f>VLOOKUP(A165,[1]tab01!$A$10:$K$232,10,0)</f>
        <v>61724.73</v>
      </c>
      <c r="C165" s="254">
        <f t="shared" si="30"/>
        <v>3.0592388306945125E-3</v>
      </c>
      <c r="D165" s="270">
        <f t="shared" si="31"/>
        <v>1.4220888473298454</v>
      </c>
      <c r="E165" s="265">
        <f>VLOOKUP(A165,[1]tab01!$A$10:$K$232,11,0)</f>
        <v>90839.99</v>
      </c>
      <c r="F165" s="254">
        <f t="shared" si="32"/>
        <v>3.9614199366262027E-3</v>
      </c>
      <c r="G165" s="270">
        <f t="shared" si="33"/>
        <v>1.7392612514974808</v>
      </c>
      <c r="H165" s="258">
        <f t="shared" si="28"/>
        <v>47.169521843189919</v>
      </c>
    </row>
    <row r="166" spans="1:8">
      <c r="A166" s="2" t="s">
        <v>142</v>
      </c>
      <c r="B166" s="265">
        <f>VLOOKUP(A166,[1]tab01!$A$10:$K$232,10,0)</f>
        <v>81873.02</v>
      </c>
      <c r="C166" s="254">
        <f t="shared" si="30"/>
        <v>4.0578407061517873E-3</v>
      </c>
      <c r="D166" s="270">
        <f t="shared" si="31"/>
        <v>1.8862894765066349</v>
      </c>
      <c r="E166" s="265">
        <f>VLOOKUP(A166,[1]tab01!$A$10:$K$232,11,0)</f>
        <v>82202.929999999993</v>
      </c>
      <c r="F166" s="254">
        <f t="shared" si="32"/>
        <v>3.584768401571689E-3</v>
      </c>
      <c r="G166" s="270">
        <f t="shared" si="33"/>
        <v>1.5738924113549528</v>
      </c>
      <c r="H166" s="258">
        <f t="shared" si="28"/>
        <v>0.4029532561520055</v>
      </c>
    </row>
    <row r="167" spans="1:8">
      <c r="A167" s="2" t="s">
        <v>150</v>
      </c>
      <c r="B167" s="265">
        <f>VLOOKUP(A167,[1]tab01!$A$10:$K$232,10,0)</f>
        <v>49051.02</v>
      </c>
      <c r="C167" s="254">
        <f t="shared" si="30"/>
        <v>2.4310966620538174E-3</v>
      </c>
      <c r="D167" s="270">
        <f t="shared" si="31"/>
        <v>1.1300966159293557</v>
      </c>
      <c r="E167" s="265">
        <f>VLOOKUP(A167,[1]tab01!$A$10:$K$232,11,0)</f>
        <v>47635.13</v>
      </c>
      <c r="F167" s="254">
        <f t="shared" si="32"/>
        <v>2.0773092738757561E-3</v>
      </c>
      <c r="G167" s="270">
        <f t="shared" si="33"/>
        <v>0.91204254666964601</v>
      </c>
      <c r="H167" s="258">
        <f t="shared" si="28"/>
        <v>-2.8865658655008564</v>
      </c>
    </row>
    <row r="168" spans="1:8">
      <c r="A168" s="2" t="s">
        <v>152</v>
      </c>
      <c r="B168" s="265">
        <f>VLOOKUP(A168,[1]tab01!$A$10:$K$232,10,0)</f>
        <v>15655.36</v>
      </c>
      <c r="C168" s="254">
        <f t="shared" si="30"/>
        <v>7.7592053007767938E-4</v>
      </c>
      <c r="D168" s="270">
        <f t="shared" si="31"/>
        <v>0.36068708371723562</v>
      </c>
      <c r="E168" s="265">
        <f>VLOOKUP(A168,[1]tab01!$A$10:$K$232,11,0)</f>
        <v>18915.75</v>
      </c>
      <c r="F168" s="254">
        <f t="shared" si="32"/>
        <v>8.2489252988950231E-4</v>
      </c>
      <c r="G168" s="270">
        <f t="shared" si="33"/>
        <v>0.3621690294991608</v>
      </c>
      <c r="H168" s="258">
        <f t="shared" si="28"/>
        <v>20.826030190299029</v>
      </c>
    </row>
    <row r="169" spans="1:8">
      <c r="A169" s="2" t="s">
        <v>145</v>
      </c>
      <c r="B169" s="265">
        <f>VLOOKUP(A169,[1]tab01!$A$10:$K$232,10,0)</f>
        <v>64455.21</v>
      </c>
      <c r="C169" s="254">
        <f t="shared" si="30"/>
        <v>3.194568550928764E-3</v>
      </c>
      <c r="D169" s="270">
        <f t="shared" si="31"/>
        <v>1.4849969419599425</v>
      </c>
      <c r="E169" s="265">
        <f>VLOOKUP(A169,[1]tab01!$A$10:$K$232,11,0)</f>
        <v>62582.239999999998</v>
      </c>
      <c r="F169" s="254">
        <f t="shared" si="32"/>
        <v>2.7291343076405647E-3</v>
      </c>
      <c r="G169" s="270">
        <f t="shared" si="33"/>
        <v>1.1982262994955823</v>
      </c>
      <c r="H169" s="258">
        <f t="shared" si="28"/>
        <v>-2.9058473318138267</v>
      </c>
    </row>
    <row r="170" spans="1:8">
      <c r="A170" s="2" t="s">
        <v>136</v>
      </c>
      <c r="B170" s="265">
        <f>VLOOKUP(A170,[1]tab01!$A$10:$K$232,10,0)</f>
        <v>64629.61</v>
      </c>
      <c r="C170" s="254">
        <f t="shared" si="30"/>
        <v>3.2032122704245499E-3</v>
      </c>
      <c r="D170" s="270">
        <f t="shared" si="31"/>
        <v>1.4890149797054995</v>
      </c>
      <c r="E170" s="265">
        <f>VLOOKUP(A170,[1]tab01!$A$10:$K$232,11,0)</f>
        <v>93037.11</v>
      </c>
      <c r="F170" s="254">
        <f t="shared" si="32"/>
        <v>4.0572336302556293E-3</v>
      </c>
      <c r="G170" s="270">
        <f t="shared" si="33"/>
        <v>1.7813282495331495</v>
      </c>
      <c r="H170" s="258">
        <f t="shared" si="28"/>
        <v>43.954311344289401</v>
      </c>
    </row>
    <row r="171" spans="1:8">
      <c r="A171" s="2" t="s">
        <v>137</v>
      </c>
      <c r="B171" s="265">
        <f>VLOOKUP(A171,[1]tab01!$A$10:$K$232,10,0)</f>
        <v>14193.28</v>
      </c>
      <c r="C171" s="254">
        <f t="shared" si="30"/>
        <v>7.0345602663502631E-4</v>
      </c>
      <c r="D171" s="270">
        <f t="shared" si="31"/>
        <v>0.32700191957145452</v>
      </c>
      <c r="E171" s="265">
        <f>VLOOKUP(A171,[1]tab01!$A$10:$K$232,11,0)</f>
        <v>23374.99</v>
      </c>
      <c r="F171" s="254">
        <f t="shared" si="32"/>
        <v>1.0193544869879238E-3</v>
      </c>
      <c r="G171" s="270">
        <f t="shared" si="33"/>
        <v>0.447547543335717</v>
      </c>
      <c r="H171" s="258">
        <f t="shared" si="28"/>
        <v>64.690543693917135</v>
      </c>
    </row>
    <row r="172" spans="1:8">
      <c r="A172" s="2" t="s">
        <v>147</v>
      </c>
      <c r="B172" s="265">
        <f>VLOOKUP(A172,[1]tab01!$A$10:$K$232,10,0)</f>
        <v>23717.87</v>
      </c>
      <c r="C172" s="254">
        <f t="shared" si="30"/>
        <v>1.1755195832426394E-3</v>
      </c>
      <c r="D172" s="270">
        <f t="shared" si="31"/>
        <v>0.54644092261592914</v>
      </c>
      <c r="E172" s="265">
        <f>VLOOKUP(A172,[1]tab01!$A$10:$K$232,11,0)</f>
        <v>31124.6</v>
      </c>
      <c r="F172" s="254">
        <f t="shared" si="32"/>
        <v>1.3573054219789755E-3</v>
      </c>
      <c r="G172" s="270">
        <f t="shared" si="33"/>
        <v>0.59592488669757104</v>
      </c>
      <c r="H172" s="258">
        <f t="shared" si="28"/>
        <v>31.228478779924163</v>
      </c>
    </row>
    <row r="173" spans="1:8">
      <c r="A173" s="2" t="s">
        <v>149</v>
      </c>
      <c r="B173" s="265">
        <f>VLOOKUP(A173,[1]tab01!$A$10:$K$232,10,0)</f>
        <v>14016.14</v>
      </c>
      <c r="C173" s="254">
        <f t="shared" si="30"/>
        <v>6.9467650558294181E-4</v>
      </c>
      <c r="D173" s="270">
        <f t="shared" si="31"/>
        <v>0.32292075439801415</v>
      </c>
      <c r="E173" s="265">
        <f>VLOOKUP(A173,[1]tab01!$A$10:$K$232,11,0)</f>
        <v>9435.68</v>
      </c>
      <c r="F173" s="254">
        <f t="shared" si="32"/>
        <v>4.1147836836645551E-4</v>
      </c>
      <c r="G173" s="270">
        <f t="shared" si="33"/>
        <v>0.18065955979882595</v>
      </c>
      <c r="H173" s="258">
        <f t="shared" si="28"/>
        <v>-32.679896176836131</v>
      </c>
    </row>
    <row r="174" spans="1:8">
      <c r="A174" s="2" t="s">
        <v>153</v>
      </c>
      <c r="B174" s="265">
        <f>VLOOKUP(A174,[1]tab01!$A$10:$K$232,10,0)</f>
        <v>12811.26</v>
      </c>
      <c r="C174" s="254">
        <f t="shared" si="30"/>
        <v>6.3495950589210147E-4</v>
      </c>
      <c r="D174" s="270">
        <f t="shared" si="31"/>
        <v>0.29516127435863959</v>
      </c>
      <c r="E174" s="265">
        <f>VLOOKUP(A174,[1]tab01!$A$10:$K$232,11,0)</f>
        <v>16164.2</v>
      </c>
      <c r="F174" s="254">
        <f t="shared" si="32"/>
        <v>7.0490082770389203E-4</v>
      </c>
      <c r="G174" s="270">
        <f t="shared" si="33"/>
        <v>0.30948667785471556</v>
      </c>
      <c r="H174" s="258">
        <f t="shared" si="28"/>
        <v>26.171820726454698</v>
      </c>
    </row>
    <row r="175" spans="1:8">
      <c r="A175" s="2" t="s">
        <v>140</v>
      </c>
      <c r="B175" s="265">
        <f>VLOOKUP(A175,[1]tab01!$A$10:$K$232,10,0)</f>
        <v>3462.3</v>
      </c>
      <c r="C175" s="254">
        <f t="shared" si="30"/>
        <v>1.7160063079277318E-4</v>
      </c>
      <c r="D175" s="270">
        <f t="shared" si="31"/>
        <v>7.9768647284647887E-2</v>
      </c>
      <c r="E175" s="265">
        <f>VLOOKUP(A175,[1]tab01!$A$10:$K$232,11,0)</f>
        <v>3241.64</v>
      </c>
      <c r="F175" s="254">
        <f t="shared" si="32"/>
        <v>1.413639226882892E-4</v>
      </c>
      <c r="G175" s="270">
        <f t="shared" si="33"/>
        <v>6.2065824129926624E-2</v>
      </c>
      <c r="H175" s="258">
        <f t="shared" si="28"/>
        <v>-6.3732201137971956</v>
      </c>
    </row>
    <row r="176" spans="1:8">
      <c r="A176" s="2"/>
      <c r="B176" s="265"/>
      <c r="C176" s="254"/>
      <c r="D176" s="270"/>
      <c r="E176" s="265"/>
      <c r="F176" s="254"/>
      <c r="G176" s="270"/>
      <c r="H176" s="258"/>
    </row>
    <row r="177" spans="1:8">
      <c r="A177" s="12" t="s">
        <v>418</v>
      </c>
      <c r="B177" s="265">
        <f>SUM(B179:B188)</f>
        <v>9401551.4600000009</v>
      </c>
      <c r="C177" s="254">
        <f t="shared" ref="C177:C190" si="34">(B177/$B$7)*100</f>
        <v>0.46596544521466005</v>
      </c>
      <c r="D177" s="270">
        <f>(B177/$B$177)*100</f>
        <v>100</v>
      </c>
      <c r="E177" s="265">
        <f>SUM(E179:E188)</f>
        <v>11526471.339999998</v>
      </c>
      <c r="F177" s="254">
        <f>(E177/$E$7)*100</f>
        <v>0.5026552002617628</v>
      </c>
      <c r="G177" s="270">
        <f>(E177/$E$177)*100</f>
        <v>100</v>
      </c>
      <c r="H177" s="258">
        <f t="shared" si="28"/>
        <v>22.601800235213474</v>
      </c>
    </row>
    <row r="178" spans="1:8">
      <c r="A178" s="12"/>
      <c r="B178" s="265"/>
      <c r="C178" s="254"/>
      <c r="D178" s="270"/>
      <c r="E178" s="265"/>
      <c r="F178" s="254"/>
      <c r="G178" s="270"/>
      <c r="H178" s="258"/>
    </row>
    <row r="179" spans="1:8">
      <c r="A179" s="2" t="s">
        <v>163</v>
      </c>
      <c r="B179" s="265">
        <f>VLOOKUP(A179,[1]tab01!$A$10:$K$232,10,0)</f>
        <v>4559080.2300000004</v>
      </c>
      <c r="C179" s="254">
        <f t="shared" ref="C179:C188" si="35">(B179/$B$7)*100</f>
        <v>0.22595992354875702</v>
      </c>
      <c r="D179" s="270">
        <f t="shared" ref="D179:D188" si="36">(B179/$B$177)*100</f>
        <v>48.492849817364082</v>
      </c>
      <c r="E179" s="265">
        <f>VLOOKUP(A179,[1]tab01!$A$10:$K$232,11,0)</f>
        <v>5999958.1299999999</v>
      </c>
      <c r="F179" s="254">
        <f t="shared" ref="F179:F188" si="37">(E179/$E$7)*100</f>
        <v>0.26165077467648851</v>
      </c>
      <c r="G179" s="270">
        <f t="shared" ref="G179:G188" si="38">(E179/$E$177)*100</f>
        <v>52.053728786697363</v>
      </c>
      <c r="H179" s="258">
        <f t="shared" si="28"/>
        <v>31.604574328800506</v>
      </c>
    </row>
    <row r="180" spans="1:8">
      <c r="A180" s="2" t="s">
        <v>159</v>
      </c>
      <c r="B180" s="265">
        <f>VLOOKUP(A180,[1]tab01!$A$10:$K$232,10,0)</f>
        <v>3468115.09</v>
      </c>
      <c r="C180" s="254">
        <f t="shared" si="35"/>
        <v>0.17188884184095404</v>
      </c>
      <c r="D180" s="270">
        <f t="shared" si="36"/>
        <v>36.888752933550393</v>
      </c>
      <c r="E180" s="265">
        <f>VLOOKUP(A180,[1]tab01!$A$10:$K$232,11,0)</f>
        <v>3960572.15</v>
      </c>
      <c r="F180" s="254">
        <f t="shared" si="37"/>
        <v>0.17271566713576811</v>
      </c>
      <c r="G180" s="270">
        <f t="shared" si="38"/>
        <v>34.360664536211836</v>
      </c>
      <c r="H180" s="258">
        <f t="shared" si="28"/>
        <v>14.199559334693257</v>
      </c>
    </row>
    <row r="181" spans="1:8">
      <c r="A181" s="2" t="s">
        <v>157</v>
      </c>
      <c r="B181" s="265">
        <f>VLOOKUP(A181,[1]tab01!$A$10:$K$232,10,0)</f>
        <v>554503.81000000006</v>
      </c>
      <c r="C181" s="254">
        <f t="shared" si="35"/>
        <v>2.7482657069865711E-2</v>
      </c>
      <c r="D181" s="270">
        <f t="shared" si="36"/>
        <v>5.8980032429668796</v>
      </c>
      <c r="E181" s="265">
        <f>VLOOKUP(A181,[1]tab01!$A$10:$K$232,11,0)</f>
        <v>616759.42000000004</v>
      </c>
      <c r="F181" s="254">
        <f t="shared" si="37"/>
        <v>2.6896117695411607E-2</v>
      </c>
      <c r="G181" s="270">
        <f t="shared" si="38"/>
        <v>5.3508086022794918</v>
      </c>
      <c r="H181" s="258">
        <f t="shared" si="28"/>
        <v>11.227264606171051</v>
      </c>
    </row>
    <row r="182" spans="1:8">
      <c r="A182" s="2" t="s">
        <v>160</v>
      </c>
      <c r="B182" s="265">
        <f>VLOOKUP(A182,[1]tab01!$A$10:$K$232,10,0)</f>
        <v>134607.12</v>
      </c>
      <c r="C182" s="254">
        <f t="shared" si="35"/>
        <v>6.6714804324288796E-3</v>
      </c>
      <c r="D182" s="270">
        <f t="shared" si="36"/>
        <v>1.4317543287690517</v>
      </c>
      <c r="E182" s="265">
        <f>VLOOKUP(A182,[1]tab01!$A$10:$K$232,11,0)</f>
        <v>178105.88</v>
      </c>
      <c r="F182" s="254">
        <f t="shared" si="37"/>
        <v>7.7669777799662257E-3</v>
      </c>
      <c r="G182" s="270">
        <f t="shared" si="38"/>
        <v>1.5451899783234098</v>
      </c>
      <c r="H182" s="258">
        <f t="shared" si="28"/>
        <v>32.315348549170352</v>
      </c>
    </row>
    <row r="183" spans="1:8">
      <c r="A183" s="2" t="s">
        <v>162</v>
      </c>
      <c r="B183" s="265">
        <f>VLOOKUP(A183,[1]tab01!$A$10:$K$232,10,0)</f>
        <v>367017.58</v>
      </c>
      <c r="C183" s="254">
        <f t="shared" si="35"/>
        <v>1.8190349836824393E-2</v>
      </c>
      <c r="D183" s="270">
        <f t="shared" si="36"/>
        <v>3.903798022714859</v>
      </c>
      <c r="E183" s="265">
        <f>VLOOKUP(A183,[1]tab01!$A$10:$K$232,11,0)</f>
        <v>412191.62</v>
      </c>
      <c r="F183" s="254">
        <f t="shared" si="37"/>
        <v>1.7975168218075013E-2</v>
      </c>
      <c r="G183" s="270">
        <f t="shared" si="38"/>
        <v>3.5760434207612413</v>
      </c>
      <c r="H183" s="258">
        <f t="shared" si="28"/>
        <v>12.308413128330242</v>
      </c>
    </row>
    <row r="184" spans="1:8">
      <c r="A184" s="2" t="s">
        <v>155</v>
      </c>
      <c r="B184" s="265">
        <f>VLOOKUP(A184,[1]tab01!$A$10:$K$232,10,0)</f>
        <v>61830.49</v>
      </c>
      <c r="C184" s="254">
        <f t="shared" si="35"/>
        <v>3.0644805725171856E-3</v>
      </c>
      <c r="D184" s="270">
        <f t="shared" si="36"/>
        <v>0.65766262369636586</v>
      </c>
      <c r="E184" s="265">
        <f>VLOOKUP(A184,[1]tab01!$A$10:$K$232,11,0)</f>
        <v>80939.740000000005</v>
      </c>
      <c r="F184" s="254">
        <f t="shared" si="37"/>
        <v>3.5296822434848505E-3</v>
      </c>
      <c r="G184" s="270">
        <f t="shared" si="38"/>
        <v>0.70220744590859341</v>
      </c>
      <c r="H184" s="258">
        <f t="shared" si="28"/>
        <v>30.90586860948379</v>
      </c>
    </row>
    <row r="185" spans="1:8">
      <c r="A185" s="2" t="s">
        <v>158</v>
      </c>
      <c r="B185" s="265">
        <f>VLOOKUP(A185,[1]tab01!$A$10:$K$232,10,0)</f>
        <v>195457.9</v>
      </c>
      <c r="C185" s="254">
        <f t="shared" si="35"/>
        <v>9.6874040185514765E-3</v>
      </c>
      <c r="D185" s="270">
        <f t="shared" si="36"/>
        <v>2.0789962255867924</v>
      </c>
      <c r="E185" s="265">
        <f>VLOOKUP(A185,[1]tab01!$A$10:$K$232,11,0)</f>
        <v>219751.87</v>
      </c>
      <c r="F185" s="254">
        <f t="shared" si="37"/>
        <v>9.5831080444734699E-3</v>
      </c>
      <c r="G185" s="270">
        <f t="shared" si="38"/>
        <v>1.9064973443988977</v>
      </c>
      <c r="H185" s="258">
        <f t="shared" si="28"/>
        <v>12.429259702473017</v>
      </c>
    </row>
    <row r="186" spans="1:8">
      <c r="A186" s="2" t="s">
        <v>156</v>
      </c>
      <c r="B186" s="265">
        <f>VLOOKUP(A186,[1]tab01!$A$10:$K$232,10,0)</f>
        <v>47203.99</v>
      </c>
      <c r="C186" s="254">
        <f t="shared" si="35"/>
        <v>2.3395530312034646E-3</v>
      </c>
      <c r="D186" s="270">
        <f t="shared" si="36"/>
        <v>0.50208723741857808</v>
      </c>
      <c r="E186" s="265">
        <f>VLOOKUP(A186,[1]tab01!$A$10:$K$232,11,0)</f>
        <v>42977.37</v>
      </c>
      <c r="F186" s="254">
        <f t="shared" si="37"/>
        <v>1.874190104399625E-3</v>
      </c>
      <c r="G186" s="270">
        <f t="shared" si="38"/>
        <v>0.37285799558496979</v>
      </c>
      <c r="H186" s="258">
        <f t="shared" si="28"/>
        <v>-8.9539464778295113</v>
      </c>
    </row>
    <row r="187" spans="1:8">
      <c r="A187" s="2" t="s">
        <v>161</v>
      </c>
      <c r="B187" s="265">
        <f>VLOOKUP(A187,[1]tab01!$A$10:$K$232,10,0)</f>
        <v>13597.09</v>
      </c>
      <c r="C187" s="254">
        <f t="shared" si="35"/>
        <v>6.739072931132797E-4</v>
      </c>
      <c r="D187" s="270">
        <f t="shared" si="36"/>
        <v>0.14462602324574203</v>
      </c>
      <c r="E187" s="265">
        <f>VLOOKUP(A187,[1]tab01!$A$10:$K$232,11,0)</f>
        <v>15056.8</v>
      </c>
      <c r="F187" s="254">
        <f t="shared" si="37"/>
        <v>6.5660847939099742E-4</v>
      </c>
      <c r="G187" s="270">
        <f t="shared" si="38"/>
        <v>0.13062800883171244</v>
      </c>
      <c r="H187" s="258">
        <f t="shared" si="28"/>
        <v>10.735458837148236</v>
      </c>
    </row>
    <row r="188" spans="1:8">
      <c r="A188" s="2" t="s">
        <v>164</v>
      </c>
      <c r="B188" s="265">
        <f>VLOOKUP(A188,[1]tab01!$A$10:$K$232,10,0)</f>
        <v>138.16</v>
      </c>
      <c r="C188" s="254">
        <f t="shared" si="35"/>
        <v>6.8475704445973897E-6</v>
      </c>
      <c r="D188" s="270">
        <f t="shared" si="36"/>
        <v>1.4695446872552669E-3</v>
      </c>
      <c r="E188" s="265">
        <f>VLOOKUP(A188,[1]tab01!$A$10:$K$232,11,0)</f>
        <v>158.36000000000001</v>
      </c>
      <c r="F188" s="254">
        <f t="shared" si="37"/>
        <v>6.9058843045240924E-6</v>
      </c>
      <c r="G188" s="270">
        <f t="shared" si="38"/>
        <v>1.3738810025098283E-3</v>
      </c>
      <c r="H188" s="258">
        <f t="shared" si="28"/>
        <v>14.620729588882476</v>
      </c>
    </row>
    <row r="189" spans="1:8">
      <c r="A189" s="2"/>
      <c r="B189" s="265"/>
      <c r="C189" s="254"/>
      <c r="D189" s="270"/>
      <c r="E189" s="265"/>
      <c r="F189" s="254"/>
      <c r="G189" s="270"/>
      <c r="H189" s="258"/>
    </row>
    <row r="190" spans="1:8">
      <c r="A190" s="12" t="s">
        <v>419</v>
      </c>
      <c r="B190" s="265">
        <f>SUM(B192:B206)</f>
        <v>20908256.070000004</v>
      </c>
      <c r="C190" s="254">
        <f t="shared" si="34"/>
        <v>1.0362677787565575</v>
      </c>
      <c r="D190" s="270">
        <f>(B190/$B$190)*100</f>
        <v>100</v>
      </c>
      <c r="E190" s="265">
        <f>SUM(E192:E206)</f>
        <v>24244280.220000003</v>
      </c>
      <c r="F190" s="254">
        <f>(E190/$E$7)*100</f>
        <v>1.0572631614409063</v>
      </c>
      <c r="G190" s="270">
        <f>(E190/$E$190)*100</f>
        <v>100</v>
      </c>
      <c r="H190" s="258">
        <f t="shared" si="28"/>
        <v>15.95553516673569</v>
      </c>
    </row>
    <row r="191" spans="1:8">
      <c r="A191" s="12"/>
      <c r="B191" s="265"/>
      <c r="C191" s="254"/>
      <c r="D191" s="270"/>
      <c r="E191" s="265"/>
      <c r="F191" s="254"/>
      <c r="G191" s="270"/>
      <c r="H191" s="258"/>
    </row>
    <row r="192" spans="1:8">
      <c r="A192" s="2" t="s">
        <v>170</v>
      </c>
      <c r="B192" s="265">
        <f>VLOOKUP(A192,[1]tab01!$A$10:$K$232,10,0)</f>
        <v>16614795.6</v>
      </c>
      <c r="C192" s="254">
        <f t="shared" ref="C192:C206" si="39">(B192/$B$7)*100</f>
        <v>0.82347266425583909</v>
      </c>
      <c r="D192" s="270">
        <f t="shared" ref="D192:D206" si="40">(B192/$B$190)*100</f>
        <v>79.4652387285402</v>
      </c>
      <c r="E192" s="265">
        <f>VLOOKUP(A192,[1]tab01!$A$10:$K$232,11,0)</f>
        <v>18794873.91</v>
      </c>
      <c r="F192" s="254">
        <f t="shared" ref="F192:F206" si="41">(E192/$E$7)*100</f>
        <v>0.81962127267351836</v>
      </c>
      <c r="G192" s="270">
        <f t="shared" ref="G192:G206" si="42">(E192/$E$190)*100</f>
        <v>77.522919795719133</v>
      </c>
      <c r="H192" s="258">
        <f t="shared" si="28"/>
        <v>13.121306830882705</v>
      </c>
    </row>
    <row r="193" spans="1:8">
      <c r="A193" s="2" t="s">
        <v>177</v>
      </c>
      <c r="B193" s="265">
        <f>VLOOKUP(A193,[1]tab01!$A$10:$K$232,10,0)</f>
        <v>872525.11</v>
      </c>
      <c r="C193" s="254">
        <f t="shared" si="39"/>
        <v>4.3244623302005541E-2</v>
      </c>
      <c r="D193" s="270">
        <f t="shared" si="40"/>
        <v>4.1731127984984537</v>
      </c>
      <c r="E193" s="265">
        <f>VLOOKUP(A193,[1]tab01!$A$10:$K$232,11,0)</f>
        <v>1279284.1000000001</v>
      </c>
      <c r="F193" s="254">
        <f t="shared" si="41"/>
        <v>5.5788001939992608E-2</v>
      </c>
      <c r="G193" s="270">
        <f t="shared" si="42"/>
        <v>5.2766429375975923</v>
      </c>
      <c r="H193" s="258">
        <f t="shared" si="28"/>
        <v>46.618599893360098</v>
      </c>
    </row>
    <row r="194" spans="1:8">
      <c r="A194" s="2" t="s">
        <v>176</v>
      </c>
      <c r="B194" s="265">
        <f>VLOOKUP(A194,[1]tab01!$A$10:$K$232,10,0)</f>
        <v>1805484.27</v>
      </c>
      <c r="C194" s="254">
        <f t="shared" si="39"/>
        <v>8.9484515962923367E-2</v>
      </c>
      <c r="D194" s="270">
        <f t="shared" si="40"/>
        <v>8.6352695507234607</v>
      </c>
      <c r="E194" s="265">
        <f>VLOOKUP(A194,[1]tab01!$A$10:$K$232,11,0)</f>
        <v>2294638.84</v>
      </c>
      <c r="F194" s="254">
        <f t="shared" si="41"/>
        <v>0.10006636997794498</v>
      </c>
      <c r="G194" s="270">
        <f t="shared" si="42"/>
        <v>9.4646606093385586</v>
      </c>
      <c r="H194" s="258">
        <f t="shared" si="28"/>
        <v>27.092707376509019</v>
      </c>
    </row>
    <row r="195" spans="1:8">
      <c r="A195" s="2" t="s">
        <v>179</v>
      </c>
      <c r="B195" s="265">
        <f>VLOOKUP(A195,[1]tab01!$A$10:$K$232,10,0)</f>
        <v>1062345.1200000001</v>
      </c>
      <c r="C195" s="254">
        <f t="shared" si="39"/>
        <v>5.2652598767184915E-2</v>
      </c>
      <c r="D195" s="270">
        <f t="shared" si="40"/>
        <v>5.0809838775807563</v>
      </c>
      <c r="E195" s="265">
        <f>VLOOKUP(A195,[1]tab01!$A$10:$K$232,11,0)</f>
        <v>1190598.08</v>
      </c>
      <c r="F195" s="254">
        <f t="shared" si="41"/>
        <v>5.1920513978710031E-2</v>
      </c>
      <c r="G195" s="270">
        <f t="shared" si="42"/>
        <v>4.9108411105471044</v>
      </c>
      <c r="H195" s="258">
        <f t="shared" si="28"/>
        <v>12.072626643213646</v>
      </c>
    </row>
    <row r="196" spans="1:8">
      <c r="A196" s="2" t="s">
        <v>168</v>
      </c>
      <c r="B196" s="265">
        <f>VLOOKUP(A196,[1]tab01!$A$10:$K$232,10,0)</f>
        <v>143706.45000000001</v>
      </c>
      <c r="C196" s="254">
        <f t="shared" si="39"/>
        <v>7.1224669927476298E-3</v>
      </c>
      <c r="D196" s="270">
        <f t="shared" si="40"/>
        <v>0.68731916004317428</v>
      </c>
      <c r="E196" s="265">
        <f>VLOOKUP(A196,[1]tab01!$A$10:$K$232,11,0)</f>
        <v>160811.41</v>
      </c>
      <c r="F196" s="254">
        <f t="shared" si="41"/>
        <v>7.0127872714535787E-3</v>
      </c>
      <c r="G196" s="270">
        <f t="shared" si="42"/>
        <v>0.66329628489997705</v>
      </c>
      <c r="H196" s="258">
        <f t="shared" si="28"/>
        <v>11.902708611895974</v>
      </c>
    </row>
    <row r="197" spans="1:8">
      <c r="A197" s="2" t="s">
        <v>169</v>
      </c>
      <c r="B197" s="265">
        <f>VLOOKUP(A197,[1]tab01!$A$10:$K$232,10,0)</f>
        <v>116421.74</v>
      </c>
      <c r="C197" s="254">
        <f t="shared" si="39"/>
        <v>5.7701655032759243E-3</v>
      </c>
      <c r="D197" s="270">
        <f t="shared" si="40"/>
        <v>0.55682185836171461</v>
      </c>
      <c r="E197" s="265">
        <f>VLOOKUP(A197,[1]tab01!$A$10:$K$232,11,0)</f>
        <v>170096.54</v>
      </c>
      <c r="F197" s="254">
        <f t="shared" si="41"/>
        <v>7.4177003399839257E-3</v>
      </c>
      <c r="G197" s="270">
        <f t="shared" si="42"/>
        <v>0.70159451407297746</v>
      </c>
      <c r="H197" s="258">
        <f t="shared" si="28"/>
        <v>46.103760345791088</v>
      </c>
    </row>
    <row r="198" spans="1:8">
      <c r="A198" s="2" t="s">
        <v>178</v>
      </c>
      <c r="B198" s="265">
        <f>VLOOKUP(A198,[1]tab01!$A$10:$K$232,10,0)</f>
        <v>109909</v>
      </c>
      <c r="C198" s="254">
        <f t="shared" si="39"/>
        <v>5.4473770989812856E-3</v>
      </c>
      <c r="D198" s="270">
        <f t="shared" si="40"/>
        <v>0.5256727277111447</v>
      </c>
      <c r="E198" s="265">
        <f>VLOOKUP(A198,[1]tab01!$A$10:$K$232,11,0)</f>
        <v>164314.49</v>
      </c>
      <c r="F198" s="254">
        <f t="shared" si="41"/>
        <v>7.1655522701242792E-3</v>
      </c>
      <c r="G198" s="270">
        <f t="shared" si="42"/>
        <v>0.6777453836903391</v>
      </c>
      <c r="H198" s="258">
        <f t="shared" si="28"/>
        <v>49.500486766324855</v>
      </c>
    </row>
    <row r="199" spans="1:8">
      <c r="A199" s="2" t="s">
        <v>175</v>
      </c>
      <c r="B199" s="265">
        <f>VLOOKUP(A199,[1]tab01!$A$10:$K$232,10,0)</f>
        <v>33551.01</v>
      </c>
      <c r="C199" s="254">
        <f t="shared" si="39"/>
        <v>1.6628756837173673E-3</v>
      </c>
      <c r="D199" s="270">
        <f t="shared" si="40"/>
        <v>0.16046775918408768</v>
      </c>
      <c r="E199" s="265">
        <f>VLOOKUP(A199,[1]tab01!$A$10:$K$232,11,0)</f>
        <v>41066.74</v>
      </c>
      <c r="F199" s="254">
        <f t="shared" si="41"/>
        <v>1.7908698863600134E-3</v>
      </c>
      <c r="G199" s="270">
        <f t="shared" si="42"/>
        <v>0.16938733436236447</v>
      </c>
      <c r="H199" s="258">
        <f t="shared" si="28"/>
        <v>22.400905367677449</v>
      </c>
    </row>
    <row r="200" spans="1:8">
      <c r="A200" s="4" t="s">
        <v>174</v>
      </c>
      <c r="B200" s="265">
        <f>VLOOKUP(A200,[1]tab01!$A$10:$K$232,10,0)</f>
        <v>15987.18</v>
      </c>
      <c r="C200" s="254">
        <f t="shared" si="39"/>
        <v>7.9236639592109503E-4</v>
      </c>
      <c r="D200" s="270">
        <f t="shared" si="40"/>
        <v>7.6463479050933578E-2</v>
      </c>
      <c r="E200" s="265">
        <f>VLOOKUP(A200,[1]tab01!$A$10:$K$232,11,0)</f>
        <v>18754.849999999999</v>
      </c>
      <c r="F200" s="254">
        <f t="shared" si="41"/>
        <v>8.1787587931740125E-4</v>
      </c>
      <c r="G200" s="270">
        <f t="shared" si="42"/>
        <v>7.7357833805799803E-2</v>
      </c>
      <c r="H200" s="258">
        <f t="shared" si="28"/>
        <v>17.311808586630018</v>
      </c>
    </row>
    <row r="201" spans="1:8">
      <c r="A201" s="2" t="s">
        <v>172</v>
      </c>
      <c r="B201" s="265">
        <f>VLOOKUP(A201,[1]tab01!$A$10:$K$232,10,0)</f>
        <v>38339.22</v>
      </c>
      <c r="C201" s="254">
        <f t="shared" si="39"/>
        <v>1.9001918771056536E-3</v>
      </c>
      <c r="D201" s="270">
        <f t="shared" si="40"/>
        <v>0.18336880833887736</v>
      </c>
      <c r="E201" s="265">
        <f>VLOOKUP(A201,[1]tab01!$A$10:$K$232,11,0)</f>
        <v>48457.57</v>
      </c>
      <c r="F201" s="254">
        <f t="shared" si="41"/>
        <v>2.1131748680119824E-3</v>
      </c>
      <c r="G201" s="270">
        <f t="shared" si="42"/>
        <v>0.19987217422122336</v>
      </c>
      <c r="H201" s="258">
        <f t="shared" ref="H201:H264" si="43">(((E201/B201)-1)*100)</f>
        <v>26.391642813807902</v>
      </c>
    </row>
    <row r="202" spans="1:8">
      <c r="A202" s="2" t="s">
        <v>173</v>
      </c>
      <c r="B202" s="265">
        <f>VLOOKUP(A202,[1]tab01!$A$10:$K$232,10,0)</f>
        <v>43296.91</v>
      </c>
      <c r="C202" s="254">
        <f t="shared" si="39"/>
        <v>2.1459079419397305E-3</v>
      </c>
      <c r="D202" s="270">
        <f t="shared" si="40"/>
        <v>0.20708044637985915</v>
      </c>
      <c r="E202" s="265">
        <f>VLOOKUP(A202,[1]tab01!$A$10:$K$232,11,0)</f>
        <v>18759.669999999998</v>
      </c>
      <c r="F202" s="254">
        <f t="shared" si="41"/>
        <v>8.18086073573197E-4</v>
      </c>
      <c r="G202" s="270">
        <f t="shared" si="42"/>
        <v>7.7377714783730525E-2</v>
      </c>
      <c r="H202" s="258">
        <f t="shared" si="43"/>
        <v>-56.672035025132281</v>
      </c>
    </row>
    <row r="203" spans="1:8">
      <c r="A203" s="3" t="s">
        <v>166</v>
      </c>
      <c r="B203" s="265">
        <f>VLOOKUP(A203,[1]tab01!$A$10:$K$232,10,0)</f>
        <v>6056.17</v>
      </c>
      <c r="C203" s="254">
        <f t="shared" si="39"/>
        <v>3.0015960263069896E-4</v>
      </c>
      <c r="D203" s="270">
        <f t="shared" si="40"/>
        <v>2.8965447810301276E-2</v>
      </c>
      <c r="E203" s="265">
        <f>VLOOKUP(A203,[1]tab01!$A$10:$K$232,11,0)</f>
        <v>24426.43</v>
      </c>
      <c r="F203" s="254">
        <f t="shared" si="41"/>
        <v>1.0652064887127837E-3</v>
      </c>
      <c r="G203" s="270">
        <f t="shared" si="42"/>
        <v>0.10075131032287662</v>
      </c>
      <c r="H203" s="258">
        <f t="shared" si="43"/>
        <v>303.33131335481005</v>
      </c>
    </row>
    <row r="204" spans="1:8">
      <c r="A204" s="2" t="s">
        <v>420</v>
      </c>
      <c r="B204" s="265">
        <f>VLOOKUP(A204,[1]tab01!$A$10:$K$232,10,0)</f>
        <v>6350.21</v>
      </c>
      <c r="C204" s="254">
        <f t="shared" si="39"/>
        <v>3.1473299300077288E-4</v>
      </c>
      <c r="D204" s="270">
        <f t="shared" si="40"/>
        <v>3.0371782222007187E-2</v>
      </c>
      <c r="E204" s="265">
        <f>VLOOKUP(A204,[1]tab01!$A$10:$K$232,11,0)</f>
        <v>9865.16</v>
      </c>
      <c r="F204" s="254">
        <f t="shared" si="41"/>
        <v>4.3020746151565349E-4</v>
      </c>
      <c r="G204" s="270">
        <f t="shared" si="42"/>
        <v>4.0690669759962043E-2</v>
      </c>
      <c r="H204" s="258">
        <f t="shared" si="43"/>
        <v>55.351712778002614</v>
      </c>
    </row>
    <row r="205" spans="1:8">
      <c r="A205" s="2" t="s">
        <v>171</v>
      </c>
      <c r="B205" s="265">
        <f>VLOOKUP(A205,[1]tab01!$A$10:$K$232,10,0)</f>
        <v>9656.6</v>
      </c>
      <c r="C205" s="254">
        <f t="shared" si="39"/>
        <v>4.7860631698971591E-4</v>
      </c>
      <c r="D205" s="270">
        <f t="shared" si="40"/>
        <v>4.618558318623079E-2</v>
      </c>
      <c r="E205" s="265">
        <f>VLOOKUP(A205,[1]tab01!$A$10:$K$232,11,0)</f>
        <v>8241.76</v>
      </c>
      <c r="F205" s="254">
        <f t="shared" si="41"/>
        <v>3.5941298955326147E-4</v>
      </c>
      <c r="G205" s="270">
        <f t="shared" si="42"/>
        <v>3.3994657400474478E-2</v>
      </c>
      <c r="H205" s="258">
        <f t="shared" si="43"/>
        <v>-14.651533666093652</v>
      </c>
    </row>
    <row r="206" spans="1:8">
      <c r="A206" s="2" t="s">
        <v>167</v>
      </c>
      <c r="B206" s="265">
        <f>VLOOKUP(A206,[1]tab01!$A$10:$K$232,10,0)</f>
        <v>29831.48</v>
      </c>
      <c r="C206" s="254">
        <f t="shared" si="39"/>
        <v>1.4785260622944276E-3</v>
      </c>
      <c r="D206" s="270">
        <f t="shared" si="40"/>
        <v>0.14267799236878198</v>
      </c>
      <c r="E206" s="265">
        <f>VLOOKUP(A206,[1]tab01!$A$10:$K$232,11,0)</f>
        <v>20090.669999999998</v>
      </c>
      <c r="F206" s="254">
        <f t="shared" si="41"/>
        <v>8.7612934213420705E-4</v>
      </c>
      <c r="G206" s="270">
        <f t="shared" si="42"/>
        <v>8.2867669477877354E-2</v>
      </c>
      <c r="H206" s="258">
        <f t="shared" si="43"/>
        <v>-32.652788262600453</v>
      </c>
    </row>
    <row r="207" spans="1:8">
      <c r="A207" s="2"/>
      <c r="B207" s="265"/>
      <c r="C207" s="254"/>
      <c r="D207" s="270"/>
      <c r="E207" s="265"/>
      <c r="F207" s="254"/>
      <c r="G207" s="270"/>
      <c r="H207" s="258"/>
    </row>
    <row r="208" spans="1:8">
      <c r="A208" s="12" t="s">
        <v>421</v>
      </c>
      <c r="B208" s="265">
        <f>SUM(B210:B217)</f>
        <v>14732087.820000002</v>
      </c>
      <c r="C208" s="254">
        <f t="shared" ref="C208:C219" si="44">(B208/$B$7)*100</f>
        <v>0.73016074944589748</v>
      </c>
      <c r="D208" s="270">
        <f>(B208/$B$208)*100</f>
        <v>100</v>
      </c>
      <c r="E208" s="265">
        <f>SUM(E210:E217)</f>
        <v>17781646.379999999</v>
      </c>
      <c r="F208" s="254">
        <f>(E208/$E$7)*100</f>
        <v>0.77543566964031097</v>
      </c>
      <c r="G208" s="270">
        <f>(E208/$E$208)*100</f>
        <v>100</v>
      </c>
      <c r="H208" s="258">
        <f t="shared" si="43"/>
        <v>20.700111194422654</v>
      </c>
    </row>
    <row r="209" spans="1:8">
      <c r="A209" s="12"/>
      <c r="B209" s="265"/>
      <c r="C209" s="254"/>
      <c r="D209" s="270"/>
      <c r="E209" s="265"/>
      <c r="F209" s="254"/>
      <c r="G209" s="270"/>
      <c r="H209" s="258"/>
    </row>
    <row r="210" spans="1:8">
      <c r="A210" s="2" t="s">
        <v>187</v>
      </c>
      <c r="B210" s="265">
        <f>VLOOKUP(A210,[1]tab01!$A$10:$K$232,10,0)</f>
        <v>14308449.98</v>
      </c>
      <c r="C210" s="254">
        <f t="shared" ref="C210:C217" si="45">(B210/$B$7)*100</f>
        <v>0.70916415164337077</v>
      </c>
      <c r="D210" s="270">
        <f t="shared" ref="D210:D217" si="46">(B210/$B$208)*100</f>
        <v>97.124386949249114</v>
      </c>
      <c r="E210" s="265">
        <f>VLOOKUP(A210,[1]tab01!$A$10:$K$232,11,0)</f>
        <v>17246311.989999998</v>
      </c>
      <c r="F210" s="254">
        <f t="shared" ref="F210:F217" si="47">(E210/$E$7)*100</f>
        <v>0.75209039708680636</v>
      </c>
      <c r="G210" s="270">
        <f t="shared" ref="G210:G217" si="48">(E210/$E$208)*100</f>
        <v>96.989399189705395</v>
      </c>
      <c r="H210" s="258">
        <f t="shared" si="43"/>
        <v>20.532356852814026</v>
      </c>
    </row>
    <row r="211" spans="1:8">
      <c r="A211" s="2" t="s">
        <v>186</v>
      </c>
      <c r="B211" s="265">
        <f>VLOOKUP(A211,[1]tab01!$A$10:$K$232,10,0)</f>
        <v>89835.05</v>
      </c>
      <c r="C211" s="254">
        <f t="shared" si="45"/>
        <v>4.4524597080843132E-3</v>
      </c>
      <c r="D211" s="270">
        <f t="shared" si="46"/>
        <v>0.60979170839615582</v>
      </c>
      <c r="E211" s="265">
        <f>VLOOKUP(A211,[1]tab01!$A$10:$K$232,11,0)</f>
        <v>100253.05</v>
      </c>
      <c r="F211" s="254">
        <f t="shared" si="47"/>
        <v>4.3719118746884892E-3</v>
      </c>
      <c r="G211" s="270">
        <f t="shared" si="48"/>
        <v>0.56380071820998612</v>
      </c>
      <c r="H211" s="258">
        <f t="shared" si="43"/>
        <v>11.59680993109038</v>
      </c>
    </row>
    <row r="212" spans="1:8">
      <c r="A212" s="2" t="s">
        <v>183</v>
      </c>
      <c r="B212" s="265">
        <f>VLOOKUP(A212,[1]tab01!$A$10:$K$232,10,0)</f>
        <v>86931.68</v>
      </c>
      <c r="C212" s="254">
        <f t="shared" si="45"/>
        <v>4.308561107898074E-3</v>
      </c>
      <c r="D212" s="270">
        <f t="shared" si="46"/>
        <v>0.59008391113432812</v>
      </c>
      <c r="E212" s="265">
        <f>VLOOKUP(A212,[1]tab01!$A$10:$K$232,11,0)</f>
        <v>96678.19</v>
      </c>
      <c r="F212" s="254">
        <f t="shared" si="47"/>
        <v>4.2160166387395686E-3</v>
      </c>
      <c r="G212" s="270">
        <f t="shared" si="48"/>
        <v>0.54369650556508264</v>
      </c>
      <c r="H212" s="258">
        <f t="shared" si="43"/>
        <v>11.21168945544364</v>
      </c>
    </row>
    <row r="213" spans="1:8">
      <c r="A213" s="2" t="s">
        <v>184</v>
      </c>
      <c r="B213" s="265">
        <f>VLOOKUP(A213,[1]tab01!$A$10:$K$232,10,0)</f>
        <v>116171.34</v>
      </c>
      <c r="C213" s="254">
        <f t="shared" si="45"/>
        <v>5.7577550252842676E-3</v>
      </c>
      <c r="D213" s="270">
        <f t="shared" si="46"/>
        <v>0.78855992049061774</v>
      </c>
      <c r="E213" s="265">
        <f>VLOOKUP(A213,[1]tab01!$A$10:$K$232,11,0)</f>
        <v>162743.29</v>
      </c>
      <c r="F213" s="254">
        <f t="shared" si="47"/>
        <v>7.0970341757868949E-3</v>
      </c>
      <c r="G213" s="270">
        <f t="shared" si="48"/>
        <v>0.91523184367813315</v>
      </c>
      <c r="H213" s="258">
        <f t="shared" si="43"/>
        <v>40.089018513516336</v>
      </c>
    </row>
    <row r="214" spans="1:8">
      <c r="A214" s="2" t="s">
        <v>182</v>
      </c>
      <c r="B214" s="265">
        <f>VLOOKUP(A214,[1]tab01!$A$10:$K$232,10,0)</f>
        <v>54338.82</v>
      </c>
      <c r="C214" s="254">
        <f t="shared" si="45"/>
        <v>2.693173840665153E-3</v>
      </c>
      <c r="D214" s="270">
        <f t="shared" si="46"/>
        <v>0.3688467015939903</v>
      </c>
      <c r="E214" s="265">
        <f>VLOOKUP(A214,[1]tab01!$A$10:$K$232,11,0)</f>
        <v>77418.720000000001</v>
      </c>
      <c r="F214" s="254">
        <f t="shared" si="47"/>
        <v>3.3761349035384279E-3</v>
      </c>
      <c r="G214" s="270">
        <f t="shared" si="48"/>
        <v>0.43538555623891562</v>
      </c>
      <c r="H214" s="258">
        <f t="shared" si="43"/>
        <v>42.474054460512754</v>
      </c>
    </row>
    <row r="215" spans="1:8">
      <c r="A215" s="2" t="s">
        <v>188</v>
      </c>
      <c r="B215" s="265">
        <f>VLOOKUP(A215,[1]tab01!$A$10:$K$232,10,0)</f>
        <v>15266.21</v>
      </c>
      <c r="C215" s="254">
        <f t="shared" si="45"/>
        <v>7.5663323970047121E-4</v>
      </c>
      <c r="D215" s="270">
        <f t="shared" si="46"/>
        <v>0.10362557016036031</v>
      </c>
      <c r="E215" s="265">
        <f>VLOOKUP(A215,[1]tab01!$A$10:$K$232,11,0)</f>
        <v>30205.759999999998</v>
      </c>
      <c r="F215" s="254">
        <f t="shared" si="47"/>
        <v>1.3172359427268353E-3</v>
      </c>
      <c r="G215" s="270">
        <f t="shared" si="48"/>
        <v>0.16987043468581225</v>
      </c>
      <c r="H215" s="258">
        <f t="shared" si="43"/>
        <v>97.860241670984479</v>
      </c>
    </row>
    <row r="216" spans="1:8">
      <c r="A216" s="2" t="s">
        <v>185</v>
      </c>
      <c r="B216" s="265">
        <f>VLOOKUP(A216,[1]tab01!$A$10:$K$232,10,0)</f>
        <v>41614.400000000001</v>
      </c>
      <c r="C216" s="254">
        <f t="shared" si="45"/>
        <v>2.0625183519807008E-3</v>
      </c>
      <c r="D216" s="270">
        <f t="shared" si="46"/>
        <v>0.28247455831416568</v>
      </c>
      <c r="E216" s="265">
        <f>VLOOKUP(A216,[1]tab01!$A$10:$K$232,11,0)</f>
        <v>45470.82</v>
      </c>
      <c r="F216" s="254">
        <f t="shared" si="47"/>
        <v>1.98292638388381E-3</v>
      </c>
      <c r="G216" s="270">
        <f t="shared" si="48"/>
        <v>0.2557177160554916</v>
      </c>
      <c r="H216" s="258">
        <f t="shared" si="43"/>
        <v>9.2670325656503572</v>
      </c>
    </row>
    <row r="217" spans="1:8">
      <c r="A217" s="2" t="s">
        <v>181</v>
      </c>
      <c r="B217" s="265">
        <f>VLOOKUP(A217,[1]tab01!$A$10:$K$232,10,0)</f>
        <v>19480.34</v>
      </c>
      <c r="C217" s="254">
        <f t="shared" si="45"/>
        <v>9.6549652891363862E-4</v>
      </c>
      <c r="D217" s="270">
        <f t="shared" si="46"/>
        <v>0.13223068066125604</v>
      </c>
      <c r="E217" s="265">
        <f>VLOOKUP(A217,[1]tab01!$A$10:$K$232,11,0)</f>
        <v>22564.560000000001</v>
      </c>
      <c r="F217" s="254">
        <f t="shared" si="47"/>
        <v>9.8401263414051618E-4</v>
      </c>
      <c r="G217" s="270">
        <f t="shared" si="48"/>
        <v>0.12689803586117657</v>
      </c>
      <c r="H217" s="258">
        <f t="shared" si="43"/>
        <v>15.832475203204876</v>
      </c>
    </row>
    <row r="218" spans="1:8">
      <c r="A218" s="2"/>
      <c r="B218" s="265"/>
      <c r="C218" s="254"/>
      <c r="D218" s="270"/>
      <c r="E218" s="265"/>
      <c r="F218" s="254"/>
      <c r="G218" s="270"/>
      <c r="H218" s="258"/>
    </row>
    <row r="219" spans="1:8">
      <c r="A219" s="12" t="s">
        <v>422</v>
      </c>
      <c r="B219" s="265">
        <f>SUM(B221:B227)</f>
        <v>1314460.51</v>
      </c>
      <c r="C219" s="254">
        <f t="shared" si="44"/>
        <v>6.5148095967475464E-2</v>
      </c>
      <c r="D219" s="270">
        <f>(B219/$B$219)*100</f>
        <v>100</v>
      </c>
      <c r="E219" s="265">
        <f>SUM(E221:E227)</f>
        <v>1781133.3599999999</v>
      </c>
      <c r="F219" s="254">
        <f>(E219/$E$7)*100</f>
        <v>7.7673029269312063E-2</v>
      </c>
      <c r="G219" s="270">
        <f>(E219/$E$219)*100</f>
        <v>100</v>
      </c>
      <c r="H219" s="258">
        <f t="shared" si="43"/>
        <v>35.502995065253032</v>
      </c>
    </row>
    <row r="220" spans="1:8">
      <c r="A220" s="12"/>
      <c r="B220" s="265"/>
      <c r="C220" s="254"/>
      <c r="D220" s="270"/>
      <c r="E220" s="265"/>
      <c r="F220" s="254"/>
      <c r="G220" s="270"/>
      <c r="H220" s="258"/>
    </row>
    <row r="221" spans="1:8">
      <c r="A221" s="2" t="s">
        <v>194</v>
      </c>
      <c r="B221" s="265">
        <f>VLOOKUP(A221,[1]tab01!$A$10:$K$232,10,0)</f>
        <v>651406.86</v>
      </c>
      <c r="C221" s="254">
        <f t="shared" ref="C221:C227" si="49">(B221/$B$7)*100</f>
        <v>3.2285425318065927E-2</v>
      </c>
      <c r="D221" s="270">
        <f t="shared" ref="D221:D227" si="50">(B221/$B$219)*100</f>
        <v>49.556974518770438</v>
      </c>
      <c r="E221" s="265">
        <f>VLOOKUP(A221,[1]tab01!$A$10:$K$232,11,0)</f>
        <v>995731.76</v>
      </c>
      <c r="F221" s="254">
        <f t="shared" ref="F221:F227" si="51">(E221/$E$7)*100</f>
        <v>4.3422634079945378E-2</v>
      </c>
      <c r="G221" s="270">
        <f t="shared" ref="G221:G227" si="52">(E221/$E$219)*100</f>
        <v>55.904391123189122</v>
      </c>
      <c r="H221" s="258">
        <f t="shared" si="43"/>
        <v>52.858654267165697</v>
      </c>
    </row>
    <row r="222" spans="1:8">
      <c r="A222" s="2" t="s">
        <v>196</v>
      </c>
      <c r="B222" s="265">
        <f>VLOOKUP(A222,[1]tab01!$A$10:$K$232,10,0)</f>
        <v>272352.71999999997</v>
      </c>
      <c r="C222" s="254">
        <f t="shared" si="49"/>
        <v>1.3498512130701419E-2</v>
      </c>
      <c r="D222" s="270">
        <f t="shared" si="50"/>
        <v>20.719733908171953</v>
      </c>
      <c r="E222" s="265">
        <f>VLOOKUP(A222,[1]tab01!$A$10:$K$232,11,0)</f>
        <v>386581.14</v>
      </c>
      <c r="F222" s="254">
        <f t="shared" si="51"/>
        <v>1.6858326769076983E-2</v>
      </c>
      <c r="G222" s="270">
        <f t="shared" si="52"/>
        <v>21.70422208026018</v>
      </c>
      <c r="H222" s="258">
        <f t="shared" si="43"/>
        <v>41.941354578724258</v>
      </c>
    </row>
    <row r="223" spans="1:8">
      <c r="A223" s="2" t="s">
        <v>192</v>
      </c>
      <c r="B223" s="265">
        <f>VLOOKUP(A223,[1]tab01!$A$10:$K$232,10,0)</f>
        <v>72300.929999999993</v>
      </c>
      <c r="C223" s="254">
        <f t="shared" si="49"/>
        <v>3.5834229254842549E-3</v>
      </c>
      <c r="D223" s="270">
        <f t="shared" si="50"/>
        <v>5.500426178645716</v>
      </c>
      <c r="E223" s="265">
        <f>VLOOKUP(A223,[1]tab01!$A$10:$K$232,11,0)</f>
        <v>75675.27</v>
      </c>
      <c r="F223" s="254">
        <f t="shared" si="51"/>
        <v>3.3001051991261867E-3</v>
      </c>
      <c r="G223" s="270">
        <f t="shared" si="52"/>
        <v>4.2487144252915465</v>
      </c>
      <c r="H223" s="258">
        <f t="shared" si="43"/>
        <v>4.6670768965212606</v>
      </c>
    </row>
    <row r="224" spans="1:8">
      <c r="A224" s="2" t="s">
        <v>191</v>
      </c>
      <c r="B224" s="265">
        <f>VLOOKUP(A224,[1]tab01!$A$10:$K$232,10,0)</f>
        <v>58407.53</v>
      </c>
      <c r="C224" s="254">
        <f t="shared" si="49"/>
        <v>2.8948297348721434E-3</v>
      </c>
      <c r="D224" s="270">
        <f t="shared" si="50"/>
        <v>4.4434602299311372</v>
      </c>
      <c r="E224" s="265">
        <f>VLOOKUP(A224,[1]tab01!$A$10:$K$232,11,0)</f>
        <v>61686.02</v>
      </c>
      <c r="F224" s="254">
        <f t="shared" si="51"/>
        <v>2.690051258692594E-3</v>
      </c>
      <c r="G224" s="270">
        <f t="shared" si="52"/>
        <v>3.463301591296903</v>
      </c>
      <c r="H224" s="258">
        <f t="shared" si="43"/>
        <v>5.6131289921008465</v>
      </c>
    </row>
    <row r="225" spans="1:8">
      <c r="A225" s="2" t="s">
        <v>193</v>
      </c>
      <c r="B225" s="265">
        <f>VLOOKUP(A225,[1]tab01!$A$10:$K$232,10,0)</f>
        <v>49588.639999999999</v>
      </c>
      <c r="C225" s="254">
        <f t="shared" si="49"/>
        <v>2.4577425134031548E-3</v>
      </c>
      <c r="D225" s="270">
        <f t="shared" si="50"/>
        <v>3.7725469592083822</v>
      </c>
      <c r="E225" s="265">
        <f>VLOOKUP(A225,[1]tab01!$A$10:$K$232,11,0)</f>
        <v>80980.27</v>
      </c>
      <c r="F225" s="254">
        <f t="shared" si="51"/>
        <v>3.5314497068017385E-3</v>
      </c>
      <c r="G225" s="270">
        <f t="shared" si="52"/>
        <v>4.5465584901514626</v>
      </c>
      <c r="H225" s="258">
        <f t="shared" si="43"/>
        <v>63.30407528821118</v>
      </c>
    </row>
    <row r="226" spans="1:8">
      <c r="A226" s="2" t="s">
        <v>190</v>
      </c>
      <c r="B226" s="265">
        <f>VLOOKUP(A226,[1]tab01!$A$10:$K$232,10,0)</f>
        <v>153937.09</v>
      </c>
      <c r="C226" s="254">
        <f t="shared" si="49"/>
        <v>7.6295242314079921E-3</v>
      </c>
      <c r="D226" s="270">
        <f t="shared" si="50"/>
        <v>11.711047142831244</v>
      </c>
      <c r="E226" s="265">
        <f>VLOOKUP(A226,[1]tab01!$A$10:$K$232,11,0)</f>
        <v>175799.7</v>
      </c>
      <c r="F226" s="254">
        <f t="shared" si="51"/>
        <v>7.6664081142336716E-3</v>
      </c>
      <c r="G226" s="270">
        <f t="shared" si="52"/>
        <v>9.870103157239166</v>
      </c>
      <c r="H226" s="258">
        <f t="shared" si="43"/>
        <v>14.202301732480471</v>
      </c>
    </row>
    <row r="227" spans="1:8">
      <c r="A227" s="2" t="s">
        <v>195</v>
      </c>
      <c r="B227" s="265">
        <f>VLOOKUP(A227,[1]tab01!$A$10:$K$232,10,0)</f>
        <v>56466.74</v>
      </c>
      <c r="C227" s="254">
        <f t="shared" si="49"/>
        <v>2.7986391135405701E-3</v>
      </c>
      <c r="D227" s="270">
        <f t="shared" si="50"/>
        <v>4.2958110624411221</v>
      </c>
      <c r="E227" s="265">
        <f>VLOOKUP(A227,[1]tab01!$A$10:$K$232,11,0)</f>
        <v>4679.2</v>
      </c>
      <c r="F227" s="254">
        <f t="shared" si="51"/>
        <v>2.0405414143552115E-4</v>
      </c>
      <c r="G227" s="270">
        <f t="shared" si="52"/>
        <v>0.26270913257163403</v>
      </c>
      <c r="H227" s="258">
        <f t="shared" si="43"/>
        <v>-91.713351966130858</v>
      </c>
    </row>
    <row r="228" spans="1:8">
      <c r="A228" s="2"/>
      <c r="B228" s="265"/>
      <c r="C228" s="254"/>
      <c r="D228" s="270"/>
      <c r="E228" s="265"/>
      <c r="F228" s="254"/>
      <c r="G228" s="270"/>
      <c r="H228" s="258"/>
    </row>
    <row r="229" spans="1:8">
      <c r="A229" s="12" t="s">
        <v>423</v>
      </c>
      <c r="B229" s="265">
        <f>SUM(B231:B245)</f>
        <v>8067691.0399999991</v>
      </c>
      <c r="C229" s="254">
        <f t="shared" ref="C229" si="53">(B229/$B$7)*100</f>
        <v>0.39985583903913696</v>
      </c>
      <c r="D229" s="270">
        <f>(B229/$B$229)*100</f>
        <v>100</v>
      </c>
      <c r="E229" s="265">
        <f>SUM(E231:E245)</f>
        <v>10884530.500000004</v>
      </c>
      <c r="F229" s="254">
        <f>(E229/$E$7)*100</f>
        <v>0.4746609518948206</v>
      </c>
      <c r="G229" s="270">
        <f>(E229/$E$229)*100</f>
        <v>100</v>
      </c>
      <c r="H229" s="258">
        <f t="shared" si="43"/>
        <v>34.91506362891166</v>
      </c>
    </row>
    <row r="230" spans="1:8">
      <c r="A230" s="12"/>
      <c r="B230" s="265"/>
      <c r="C230" s="254"/>
      <c r="D230" s="270"/>
      <c r="E230" s="265"/>
      <c r="F230" s="254"/>
      <c r="G230" s="270"/>
      <c r="H230" s="258"/>
    </row>
    <row r="231" spans="1:8">
      <c r="A231" s="2" t="s">
        <v>206</v>
      </c>
      <c r="B231" s="265">
        <f>VLOOKUP(A231,[1]tab01!$A$10:$K$232,10,0)</f>
        <v>3066471.19</v>
      </c>
      <c r="C231" s="254">
        <f t="shared" ref="C231:C245" si="54">(B231/$B$7)*100</f>
        <v>0.1519823211483308</v>
      </c>
      <c r="D231" s="270">
        <f t="shared" ref="D231:D245" si="55">(B231/$B$229)*100</f>
        <v>38.009278922510653</v>
      </c>
      <c r="E231" s="265">
        <f>VLOOKUP(A231,[1]tab01!$A$10:$K$232,11,0)</f>
        <v>4551417.42</v>
      </c>
      <c r="F231" s="254">
        <f t="shared" ref="F231:F245" si="56">(E231/$E$7)*100</f>
        <v>0.19848170070797888</v>
      </c>
      <c r="G231" s="270">
        <f t="shared" ref="G231:G245" si="57">(E231/$E$229)*100</f>
        <v>41.815468476109267</v>
      </c>
      <c r="H231" s="258">
        <f t="shared" si="43"/>
        <v>48.42524641491903</v>
      </c>
    </row>
    <row r="232" spans="1:8">
      <c r="A232" s="2" t="s">
        <v>201</v>
      </c>
      <c r="B232" s="265">
        <f>VLOOKUP(A232,[1]tab01!$A$10:$K$232,10,0)</f>
        <v>1510739.83</v>
      </c>
      <c r="C232" s="254">
        <f t="shared" si="54"/>
        <v>7.487621170660165E-2</v>
      </c>
      <c r="D232" s="270">
        <f t="shared" si="55"/>
        <v>18.725801750583649</v>
      </c>
      <c r="E232" s="265">
        <f>VLOOKUP(A232,[1]tab01!$A$10:$K$232,11,0)</f>
        <v>1975618.98</v>
      </c>
      <c r="F232" s="254">
        <f t="shared" si="56"/>
        <v>8.6154307310570194E-2</v>
      </c>
      <c r="G232" s="270">
        <f t="shared" si="57"/>
        <v>18.150704616979109</v>
      </c>
      <c r="H232" s="258">
        <f t="shared" si="43"/>
        <v>30.771622007212173</v>
      </c>
    </row>
    <row r="233" spans="1:8">
      <c r="A233" s="2" t="s">
        <v>200</v>
      </c>
      <c r="B233" s="265">
        <f>VLOOKUP(A233,[1]tab01!$A$10:$K$232,10,0)</f>
        <v>285107.63</v>
      </c>
      <c r="C233" s="254">
        <f t="shared" si="54"/>
        <v>1.4130678783419283E-2</v>
      </c>
      <c r="D233" s="270">
        <f t="shared" si="55"/>
        <v>3.5339433375227518</v>
      </c>
      <c r="E233" s="265">
        <f>VLOOKUP(A233,[1]tab01!$A$10:$K$232,11,0)</f>
        <v>344191.78</v>
      </c>
      <c r="F233" s="254">
        <f t="shared" si="56"/>
        <v>1.5009779055621428E-2</v>
      </c>
      <c r="G233" s="270">
        <f t="shared" si="57"/>
        <v>3.1622106254376328</v>
      </c>
      <c r="H233" s="258">
        <f t="shared" si="43"/>
        <v>20.723454507338168</v>
      </c>
    </row>
    <row r="234" spans="1:8">
      <c r="A234" s="2" t="s">
        <v>205</v>
      </c>
      <c r="B234" s="265">
        <f>VLOOKUP(A234,[1]tab01!$A$10:$K$232,10,0)</f>
        <v>121921.2</v>
      </c>
      <c r="C234" s="254">
        <f t="shared" si="54"/>
        <v>6.0427331042982564E-3</v>
      </c>
      <c r="D234" s="270">
        <f t="shared" si="55"/>
        <v>1.511227926249392</v>
      </c>
      <c r="E234" s="265">
        <f>VLOOKUP(A234,[1]tab01!$A$10:$K$232,11,0)</f>
        <v>171742.99</v>
      </c>
      <c r="F234" s="254">
        <f t="shared" si="56"/>
        <v>7.4894999940201944E-3</v>
      </c>
      <c r="G234" s="270">
        <f t="shared" si="57"/>
        <v>1.5778630966213922</v>
      </c>
      <c r="H234" s="258">
        <f t="shared" si="43"/>
        <v>40.863926864236902</v>
      </c>
    </row>
    <row r="235" spans="1:8">
      <c r="A235" s="2" t="s">
        <v>199</v>
      </c>
      <c r="B235" s="265">
        <f>VLOOKUP(A235,[1]tab01!$A$10:$K$232,10,0)</f>
        <v>752911.04</v>
      </c>
      <c r="C235" s="254">
        <f t="shared" si="54"/>
        <v>3.731623758624119E-2</v>
      </c>
      <c r="D235" s="270">
        <f t="shared" si="55"/>
        <v>9.332422824164075</v>
      </c>
      <c r="E235" s="265">
        <f>VLOOKUP(A235,[1]tab01!$A$10:$K$232,11,0)</f>
        <v>1127662.42</v>
      </c>
      <c r="F235" s="254">
        <f t="shared" si="56"/>
        <v>4.9175967460720213E-2</v>
      </c>
      <c r="G235" s="270">
        <f t="shared" si="57"/>
        <v>10.360230236848521</v>
      </c>
      <c r="H235" s="258">
        <f t="shared" si="43"/>
        <v>49.77365984698536</v>
      </c>
    </row>
    <row r="236" spans="1:8">
      <c r="A236" s="2" t="s">
        <v>202</v>
      </c>
      <c r="B236" s="265">
        <f>VLOOKUP(A236,[1]tab01!$A$10:$K$232,10,0)</f>
        <v>837924.62</v>
      </c>
      <c r="C236" s="254">
        <f t="shared" si="54"/>
        <v>4.1529732648469153E-2</v>
      </c>
      <c r="D236" s="270">
        <f t="shared" si="55"/>
        <v>10.386176365028476</v>
      </c>
      <c r="E236" s="265">
        <f>VLOOKUP(A236,[1]tab01!$A$10:$K$232,11,0)</f>
        <v>910195.59</v>
      </c>
      <c r="F236" s="254">
        <f t="shared" si="56"/>
        <v>3.9692507192649946E-2</v>
      </c>
      <c r="G236" s="270">
        <f t="shared" si="57"/>
        <v>8.362286182210612</v>
      </c>
      <c r="H236" s="258">
        <f t="shared" si="43"/>
        <v>8.6249966017229553</v>
      </c>
    </row>
    <row r="237" spans="1:8">
      <c r="A237" s="2" t="s">
        <v>204</v>
      </c>
      <c r="B237" s="265">
        <f>VLOOKUP(A237,[1]tab01!$A$10:$K$232,10,0)</f>
        <v>866135.51</v>
      </c>
      <c r="C237" s="254">
        <f t="shared" si="54"/>
        <v>4.2927938037726446E-2</v>
      </c>
      <c r="D237" s="270">
        <f t="shared" si="55"/>
        <v>10.735853736907606</v>
      </c>
      <c r="E237" s="265">
        <f>VLOOKUP(A237,[1]tab01!$A$10:$K$232,11,0)</f>
        <v>981757.56</v>
      </c>
      <c r="F237" s="254">
        <f t="shared" si="56"/>
        <v>4.2813236451451561E-2</v>
      </c>
      <c r="G237" s="270">
        <f t="shared" si="57"/>
        <v>9.019751104560731</v>
      </c>
      <c r="H237" s="258">
        <f t="shared" si="43"/>
        <v>13.349187126619476</v>
      </c>
    </row>
    <row r="238" spans="1:8">
      <c r="A238" s="2" t="s">
        <v>207</v>
      </c>
      <c r="B238" s="265">
        <f>VLOOKUP(A238,[1]tab01!$A$10:$K$232,10,0)</f>
        <v>284689.69</v>
      </c>
      <c r="C238" s="254">
        <f t="shared" si="54"/>
        <v>1.4109964585448704E-2</v>
      </c>
      <c r="D238" s="270">
        <f t="shared" si="55"/>
        <v>3.5287629209955469</v>
      </c>
      <c r="E238" s="265">
        <f>VLOOKUP(A238,[1]tab01!$A$10:$K$232,11,0)</f>
        <v>399389.33</v>
      </c>
      <c r="F238" s="254">
        <f t="shared" si="56"/>
        <v>1.7416876139437949E-2</v>
      </c>
      <c r="G238" s="270">
        <f t="shared" si="57"/>
        <v>3.6693298806044035</v>
      </c>
      <c r="H238" s="258">
        <f t="shared" si="43"/>
        <v>40.289355051810972</v>
      </c>
    </row>
    <row r="239" spans="1:8">
      <c r="A239" s="2" t="s">
        <v>209</v>
      </c>
      <c r="B239" s="265">
        <f>VLOOKUP(A239,[1]tab01!$A$10:$K$232,10,0)</f>
        <v>70575.25</v>
      </c>
      <c r="C239" s="254">
        <f t="shared" si="54"/>
        <v>3.4978937175743478E-3</v>
      </c>
      <c r="D239" s="270">
        <f t="shared" si="55"/>
        <v>0.87478870534437336</v>
      </c>
      <c r="E239" s="265">
        <f>VLOOKUP(A239,[1]tab01!$A$10:$K$232,11,0)</f>
        <v>93288.14</v>
      </c>
      <c r="F239" s="254">
        <f t="shared" si="56"/>
        <v>4.0681807389760429E-3</v>
      </c>
      <c r="G239" s="270">
        <f t="shared" si="57"/>
        <v>0.85707086768694318</v>
      </c>
      <c r="H239" s="258">
        <f t="shared" si="43"/>
        <v>32.182514408379717</v>
      </c>
    </row>
    <row r="240" spans="1:8">
      <c r="A240" s="2" t="s">
        <v>212</v>
      </c>
      <c r="B240" s="265">
        <f>VLOOKUP(A240,[1]tab01!$A$10:$K$232,10,0)</f>
        <v>45553.84</v>
      </c>
      <c r="C240" s="254">
        <f t="shared" si="54"/>
        <v>2.2577672873618873E-3</v>
      </c>
      <c r="D240" s="270">
        <f t="shared" si="55"/>
        <v>0.5646453213706607</v>
      </c>
      <c r="E240" s="265">
        <f>VLOOKUP(A240,[1]tab01!$A$10:$K$232,11,0)</f>
        <v>48462.11</v>
      </c>
      <c r="F240" s="254">
        <f t="shared" si="56"/>
        <v>2.1133728518130846E-3</v>
      </c>
      <c r="G240" s="270">
        <f t="shared" si="57"/>
        <v>0.44523840509243812</v>
      </c>
      <c r="H240" s="258">
        <f t="shared" si="43"/>
        <v>6.384247738500215</v>
      </c>
    </row>
    <row r="241" spans="1:8">
      <c r="A241" s="2" t="s">
        <v>203</v>
      </c>
      <c r="B241" s="265">
        <f>VLOOKUP(A241,[1]tab01!$A$10:$K$232,10,0)</f>
        <v>49133.53</v>
      </c>
      <c r="C241" s="254">
        <f t="shared" si="54"/>
        <v>2.4351860731524257E-3</v>
      </c>
      <c r="D241" s="270">
        <f t="shared" si="55"/>
        <v>0.60901600912074594</v>
      </c>
      <c r="E241" s="265">
        <f>VLOOKUP(A241,[1]tab01!$A$10:$K$232,11,0)</f>
        <v>52512.82</v>
      </c>
      <c r="F241" s="254">
        <f t="shared" si="56"/>
        <v>2.2900193194259838E-3</v>
      </c>
      <c r="G241" s="270">
        <f t="shared" si="57"/>
        <v>0.48245369885269729</v>
      </c>
      <c r="H241" s="258">
        <f t="shared" si="43"/>
        <v>6.8777675855978604</v>
      </c>
    </row>
    <row r="242" spans="1:8">
      <c r="A242" s="2" t="s">
        <v>198</v>
      </c>
      <c r="B242" s="265">
        <f>VLOOKUP(A242,[1]tab01!$A$10:$K$232,10,0)</f>
        <v>127840.6</v>
      </c>
      <c r="C242" s="254">
        <f t="shared" si="54"/>
        <v>6.3361140285147438E-3</v>
      </c>
      <c r="D242" s="270">
        <f t="shared" si="55"/>
        <v>1.5845996006312111</v>
      </c>
      <c r="E242" s="265">
        <f>VLOOKUP(A242,[1]tab01!$A$10:$K$232,11,0)</f>
        <v>147509.64000000001</v>
      </c>
      <c r="F242" s="254">
        <f t="shared" si="56"/>
        <v>6.4327134859939331E-3</v>
      </c>
      <c r="G242" s="270">
        <f t="shared" si="57"/>
        <v>1.3552228091050869</v>
      </c>
      <c r="H242" s="258">
        <f t="shared" si="43"/>
        <v>15.385597376733218</v>
      </c>
    </row>
    <row r="243" spans="1:8">
      <c r="A243" s="2" t="s">
        <v>211</v>
      </c>
      <c r="B243" s="265">
        <f>VLOOKUP(A243,[1]tab01!$A$10:$K$232,10,0)</f>
        <v>33862.39</v>
      </c>
      <c r="C243" s="254">
        <f t="shared" si="54"/>
        <v>1.6783084897758409E-3</v>
      </c>
      <c r="D243" s="270">
        <f t="shared" si="55"/>
        <v>0.41972839356525488</v>
      </c>
      <c r="E243" s="265">
        <f>VLOOKUP(A243,[1]tab01!$A$10:$K$232,11,0)</f>
        <v>54325.18</v>
      </c>
      <c r="F243" s="254">
        <f t="shared" si="56"/>
        <v>2.3690541039558355E-3</v>
      </c>
      <c r="G243" s="270">
        <f t="shared" si="57"/>
        <v>0.49910448594911816</v>
      </c>
      <c r="H243" s="258">
        <f t="shared" si="43"/>
        <v>60.429254993519365</v>
      </c>
    </row>
    <row r="244" spans="1:8">
      <c r="A244" s="2" t="s">
        <v>210</v>
      </c>
      <c r="B244" s="265">
        <f>VLOOKUP(A244,[1]tab01!$A$10:$K$232,10,0)</f>
        <v>9413.09</v>
      </c>
      <c r="C244" s="254">
        <f t="shared" si="54"/>
        <v>4.6653732539327759E-4</v>
      </c>
      <c r="D244" s="270">
        <f t="shared" si="55"/>
        <v>0.11667638179659395</v>
      </c>
      <c r="E244" s="265">
        <f>VLOOKUP(A244,[1]tab01!$A$10:$K$232,11,0)</f>
        <v>14172.06</v>
      </c>
      <c r="F244" s="254">
        <f t="shared" si="56"/>
        <v>6.180260590854616E-4</v>
      </c>
      <c r="G244" s="270">
        <f t="shared" si="57"/>
        <v>0.13020368678281524</v>
      </c>
      <c r="H244" s="258">
        <f t="shared" si="43"/>
        <v>50.556937201280341</v>
      </c>
    </row>
    <row r="245" spans="1:8">
      <c r="A245" s="2" t="s">
        <v>208</v>
      </c>
      <c r="B245" s="265">
        <f>VLOOKUP(A245,[1]tab01!$A$10:$K$232,10,0)</f>
        <v>5411.63</v>
      </c>
      <c r="C245" s="254">
        <f t="shared" si="54"/>
        <v>2.6821451682901396E-4</v>
      </c>
      <c r="D245" s="270">
        <f t="shared" si="55"/>
        <v>6.7077804209021874E-2</v>
      </c>
      <c r="E245" s="265">
        <f>VLOOKUP(A245,[1]tab01!$A$10:$K$232,11,0)</f>
        <v>12284.48</v>
      </c>
      <c r="F245" s="254">
        <f t="shared" si="56"/>
        <v>5.3571102311972794E-4</v>
      </c>
      <c r="G245" s="270">
        <f t="shared" si="57"/>
        <v>0.11286182715919621</v>
      </c>
      <c r="H245" s="258">
        <f t="shared" si="43"/>
        <v>127.00147644979425</v>
      </c>
    </row>
    <row r="246" spans="1:8">
      <c r="A246" s="2"/>
      <c r="B246" s="265"/>
      <c r="C246" s="254"/>
      <c r="D246" s="270"/>
      <c r="E246" s="265"/>
      <c r="F246" s="254"/>
      <c r="G246" s="270"/>
      <c r="H246" s="258"/>
    </row>
    <row r="247" spans="1:8">
      <c r="A247" s="12" t="s">
        <v>424</v>
      </c>
      <c r="B247" s="265">
        <f>SUM(B249:B257)</f>
        <v>3244483.55</v>
      </c>
      <c r="C247" s="254">
        <f t="shared" ref="C247" si="58">(B247/$B$7)*100</f>
        <v>0.16080507864043436</v>
      </c>
      <c r="D247" s="270">
        <f>(B247/$B$247)*100</f>
        <v>100</v>
      </c>
      <c r="E247" s="265">
        <f>SUM(E249:E257)</f>
        <v>3700853.72</v>
      </c>
      <c r="F247" s="254">
        <f>(E247/$E$7)*100</f>
        <v>0.16138966669795152</v>
      </c>
      <c r="G247" s="270">
        <f>(E247/$E$247)*100</f>
        <v>100</v>
      </c>
      <c r="H247" s="258">
        <f t="shared" si="43"/>
        <v>14.066034330795119</v>
      </c>
    </row>
    <row r="248" spans="1:8">
      <c r="A248" s="12"/>
      <c r="B248" s="265"/>
      <c r="C248" s="254"/>
      <c r="D248" s="270"/>
      <c r="E248" s="265"/>
      <c r="F248" s="254"/>
      <c r="G248" s="270"/>
      <c r="H248" s="258"/>
    </row>
    <row r="249" spans="1:8">
      <c r="A249" s="2" t="s">
        <v>219</v>
      </c>
      <c r="B249" s="265">
        <f>VLOOKUP(A249,[1]tab01!$A$10:$K$232,10,0)</f>
        <v>2538222.58</v>
      </c>
      <c r="C249" s="254">
        <f t="shared" ref="C249:C257" si="59">(B249/$B$7)*100</f>
        <v>0.12580094036347519</v>
      </c>
      <c r="D249" s="270">
        <f t="shared" ref="D249:D257" si="60">(B249/$B$247)*100</f>
        <v>78.231944803665286</v>
      </c>
      <c r="E249" s="265">
        <f>VLOOKUP(A249,[1]tab01!$A$10:$K$232,11,0)</f>
        <v>2792283.11</v>
      </c>
      <c r="F249" s="254">
        <f t="shared" ref="F249:F257" si="61">(E249/$E$7)*100</f>
        <v>0.12176802287911542</v>
      </c>
      <c r="G249" s="270">
        <f t="shared" ref="G249:G257" si="62">(E249/$E$247)*100</f>
        <v>75.44970218385177</v>
      </c>
      <c r="H249" s="258">
        <f t="shared" si="43"/>
        <v>10.009387356407483</v>
      </c>
    </row>
    <row r="250" spans="1:8">
      <c r="A250" s="2" t="s">
        <v>218</v>
      </c>
      <c r="B250" s="265">
        <f>VLOOKUP(A250,[1]tab01!$A$10:$K$232,10,0)</f>
        <v>357640.56</v>
      </c>
      <c r="C250" s="254">
        <f t="shared" si="59"/>
        <v>1.7725600234838296E-2</v>
      </c>
      <c r="D250" s="270">
        <f t="shared" si="60"/>
        <v>11.023035083657613</v>
      </c>
      <c r="E250" s="265">
        <f>VLOOKUP(A250,[1]tab01!$A$10:$K$232,11,0)</f>
        <v>383570.14</v>
      </c>
      <c r="F250" s="254">
        <f t="shared" si="61"/>
        <v>1.6727020772354818E-2</v>
      </c>
      <c r="G250" s="270">
        <f t="shared" si="62"/>
        <v>10.364369116431869</v>
      </c>
      <c r="H250" s="258">
        <f t="shared" si="43"/>
        <v>7.2501787828539443</v>
      </c>
    </row>
    <row r="251" spans="1:8">
      <c r="A251" s="2" t="s">
        <v>216</v>
      </c>
      <c r="B251" s="265">
        <f>VLOOKUP(A251,[1]tab01!$A$10:$K$232,10,0)</f>
        <v>48892.78</v>
      </c>
      <c r="C251" s="254">
        <f t="shared" si="59"/>
        <v>2.4232538743645215E-3</v>
      </c>
      <c r="D251" s="270">
        <f t="shared" si="60"/>
        <v>1.5069510831700781</v>
      </c>
      <c r="E251" s="265">
        <f>VLOOKUP(A251,[1]tab01!$A$10:$K$232,11,0)</f>
        <v>53764.58</v>
      </c>
      <c r="F251" s="254">
        <f t="shared" si="61"/>
        <v>2.3446070293087263E-3</v>
      </c>
      <c r="G251" s="270">
        <f t="shared" si="62"/>
        <v>1.4527615536233622</v>
      </c>
      <c r="H251" s="258">
        <f t="shared" si="43"/>
        <v>9.9642523906392721</v>
      </c>
    </row>
    <row r="252" spans="1:8">
      <c r="A252" s="2" t="s">
        <v>214</v>
      </c>
      <c r="B252" s="265">
        <f>VLOOKUP(A252,[1]tab01!$A$10:$K$232,10,0)</f>
        <v>112247.67999999999</v>
      </c>
      <c r="C252" s="254">
        <f t="shared" si="59"/>
        <v>5.563288187917092E-3</v>
      </c>
      <c r="D252" s="270">
        <f t="shared" si="60"/>
        <v>3.4596470677128259</v>
      </c>
      <c r="E252" s="265">
        <f>VLOOKUP(A252,[1]tab01!$A$10:$K$232,11,0)</f>
        <v>182270.1</v>
      </c>
      <c r="F252" s="254">
        <f t="shared" si="61"/>
        <v>7.948574278694347E-3</v>
      </c>
      <c r="G252" s="270">
        <f t="shared" si="62"/>
        <v>4.9250825293359606</v>
      </c>
      <c r="H252" s="258">
        <f t="shared" si="43"/>
        <v>62.382064377633469</v>
      </c>
    </row>
    <row r="253" spans="1:8">
      <c r="A253" s="2" t="s">
        <v>217</v>
      </c>
      <c r="B253" s="265">
        <f>VLOOKUP(A253,[1]tab01!$A$10:$K$232,10,0)</f>
        <v>71856.649999999994</v>
      </c>
      <c r="C253" s="254">
        <f t="shared" si="59"/>
        <v>3.5614032483191871E-3</v>
      </c>
      <c r="D253" s="270">
        <f t="shared" si="60"/>
        <v>2.2147330659142961</v>
      </c>
      <c r="E253" s="265">
        <f>VLOOKUP(A253,[1]tab01!$A$10:$K$232,11,0)</f>
        <v>77884.460000000006</v>
      </c>
      <c r="F253" s="254">
        <f t="shared" si="61"/>
        <v>3.3964452505704378E-3</v>
      </c>
      <c r="G253" s="270">
        <f t="shared" si="62"/>
        <v>2.104499823354272</v>
      </c>
      <c r="H253" s="258">
        <f t="shared" si="43"/>
        <v>8.3886599222201532</v>
      </c>
    </row>
    <row r="254" spans="1:8">
      <c r="A254" s="2" t="s">
        <v>220</v>
      </c>
      <c r="B254" s="265">
        <f>VLOOKUP(A254,[1]tab01!$A$10:$K$232,10,0)</f>
        <v>55234.05</v>
      </c>
      <c r="C254" s="254">
        <f t="shared" si="59"/>
        <v>2.737543777615912E-3</v>
      </c>
      <c r="D254" s="270">
        <f t="shared" si="60"/>
        <v>1.7023988301620454</v>
      </c>
      <c r="E254" s="265">
        <f>VLOOKUP(A254,[1]tab01!$A$10:$K$232,11,0)</f>
        <v>52135.16</v>
      </c>
      <c r="F254" s="254">
        <f t="shared" si="61"/>
        <v>2.2735500325704234E-3</v>
      </c>
      <c r="G254" s="270">
        <f t="shared" si="62"/>
        <v>1.4087333341021648</v>
      </c>
      <c r="H254" s="258">
        <f t="shared" si="43"/>
        <v>-5.610470352979724</v>
      </c>
    </row>
    <row r="255" spans="1:8">
      <c r="A255" s="2" t="s">
        <v>215</v>
      </c>
      <c r="B255" s="265">
        <f>VLOOKUP(A255,[1]tab01!$A$10:$K$232,10,0)</f>
        <v>22674.07</v>
      </c>
      <c r="C255" s="254">
        <f t="shared" si="59"/>
        <v>1.1237861290585721E-3</v>
      </c>
      <c r="D255" s="270">
        <f t="shared" si="60"/>
        <v>0.69884989862254043</v>
      </c>
      <c r="E255" s="265">
        <f>VLOOKUP(A255,[1]tab01!$A$10:$K$232,11,0)</f>
        <v>21249.7</v>
      </c>
      <c r="F255" s="254">
        <f t="shared" si="61"/>
        <v>9.2667321107505439E-4</v>
      </c>
      <c r="G255" s="270">
        <f t="shared" si="62"/>
        <v>0.57418373185525418</v>
      </c>
      <c r="H255" s="258">
        <f t="shared" si="43"/>
        <v>-6.2819335037776591</v>
      </c>
    </row>
    <row r="256" spans="1:8">
      <c r="A256" s="2" t="s">
        <v>221</v>
      </c>
      <c r="B256" s="265">
        <f>VLOOKUP(A256,[1]tab01!$A$10:$K$232,10,0)</f>
        <v>28324.93</v>
      </c>
      <c r="C256" s="254">
        <f t="shared" si="59"/>
        <v>1.4038575095055728E-3</v>
      </c>
      <c r="D256" s="270">
        <f t="shared" si="60"/>
        <v>0.8730181418241435</v>
      </c>
      <c r="E256" s="265">
        <f>VLOOKUP(A256,[1]tab01!$A$10:$K$232,11,0)</f>
        <v>129357.88</v>
      </c>
      <c r="F256" s="254">
        <f t="shared" si="61"/>
        <v>5.6411376178233837E-3</v>
      </c>
      <c r="G256" s="270">
        <f t="shared" si="62"/>
        <v>3.4953524183063363</v>
      </c>
      <c r="H256" s="258">
        <f t="shared" si="43"/>
        <v>356.69267320342897</v>
      </c>
    </row>
    <row r="257" spans="1:8">
      <c r="A257" s="2" t="s">
        <v>245</v>
      </c>
      <c r="B257" s="265">
        <f>VLOOKUP(A257,[1]tab01!$A$10:$K$232,10,0)</f>
        <v>9390.25</v>
      </c>
      <c r="C257" s="254">
        <f t="shared" si="59"/>
        <v>4.654053153400451E-4</v>
      </c>
      <c r="D257" s="270">
        <f t="shared" si="60"/>
        <v>0.28942202527117145</v>
      </c>
      <c r="E257" s="265">
        <f>VLOOKUP(A257,[1]tab01!$A$10:$K$232,11,0)</f>
        <v>8338.59</v>
      </c>
      <c r="F257" s="254">
        <f t="shared" si="61"/>
        <v>3.6363562643888325E-4</v>
      </c>
      <c r="G257" s="270">
        <f t="shared" si="62"/>
        <v>0.22531530913899511</v>
      </c>
      <c r="H257" s="258">
        <f t="shared" si="43"/>
        <v>-11.199488831500759</v>
      </c>
    </row>
    <row r="258" spans="1:8">
      <c r="A258" s="4"/>
      <c r="B258" s="265"/>
      <c r="C258" s="254"/>
      <c r="D258" s="270"/>
      <c r="E258" s="265"/>
      <c r="F258" s="254"/>
      <c r="G258" s="270"/>
      <c r="H258" s="258"/>
    </row>
    <row r="259" spans="1:8">
      <c r="A259" s="12" t="s">
        <v>425</v>
      </c>
      <c r="B259" s="265">
        <f>SUM(B261:B272)</f>
        <v>12375517.849999998</v>
      </c>
      <c r="C259" s="254">
        <f t="shared" ref="C259" si="63">(B259/$B$7)*100</f>
        <v>0.61336298687208601</v>
      </c>
      <c r="D259" s="270">
        <f>(B259/$B$259)*100</f>
        <v>100</v>
      </c>
      <c r="E259" s="265">
        <f>SUM(E261:E272)</f>
        <v>14120040.440000001</v>
      </c>
      <c r="F259" s="254">
        <f>(E259/$E$7)*100</f>
        <v>0.61575755022632905</v>
      </c>
      <c r="G259" s="270">
        <f>(E259/$E$259)*100</f>
        <v>100</v>
      </c>
      <c r="H259" s="258">
        <f t="shared" si="43"/>
        <v>14.096562351126218</v>
      </c>
    </row>
    <row r="260" spans="1:8">
      <c r="A260" s="12"/>
      <c r="B260" s="265"/>
      <c r="C260" s="254"/>
      <c r="D260" s="270"/>
      <c r="E260" s="265"/>
      <c r="F260" s="254"/>
      <c r="G260" s="270"/>
      <c r="H260" s="258"/>
    </row>
    <row r="261" spans="1:8">
      <c r="A261" s="1" t="s">
        <v>230</v>
      </c>
      <c r="B261" s="265">
        <f>VLOOKUP(A261,[1]tab01!$A$10:$K$232,10,0)</f>
        <v>7217743.7800000003</v>
      </c>
      <c r="C261" s="254">
        <f t="shared" ref="C261:C272" si="64">(B261/$B$7)*100</f>
        <v>0.35773023295168382</v>
      </c>
      <c r="D261" s="270">
        <f t="shared" ref="D261:D272" si="65">(B261/$B$259)*100</f>
        <v>58.322761661242339</v>
      </c>
      <c r="E261" s="265">
        <f>VLOOKUP(A261,[1]tab01!$A$10:$K$232,11,0)</f>
        <v>8768454.4499999993</v>
      </c>
      <c r="F261" s="254">
        <f t="shared" ref="F261:F272" si="66">(E261/$E$7)*100</f>
        <v>0.38238148497846314</v>
      </c>
      <c r="G261" s="270">
        <f t="shared" ref="G261:G272" si="67">(E261/$E$259)*100</f>
        <v>62.099357910904104</v>
      </c>
      <c r="H261" s="258">
        <f t="shared" si="43"/>
        <v>21.484700998904117</v>
      </c>
    </row>
    <row r="262" spans="1:8">
      <c r="A262" s="1" t="s">
        <v>234</v>
      </c>
      <c r="B262" s="265">
        <f>VLOOKUP(A262,[1]tab01!$A$10:$K$232,10,0)</f>
        <v>897983.36</v>
      </c>
      <c r="C262" s="254">
        <f t="shared" si="64"/>
        <v>4.4506400663551368E-2</v>
      </c>
      <c r="D262" s="270">
        <f t="shared" si="65"/>
        <v>7.2561275486342582</v>
      </c>
      <c r="E262" s="265">
        <f>VLOOKUP(A262,[1]tab01!$A$10:$K$232,11,0)</f>
        <v>1115880.1100000001</v>
      </c>
      <c r="F262" s="254">
        <f t="shared" si="66"/>
        <v>4.8662155452005675E-2</v>
      </c>
      <c r="G262" s="270">
        <f t="shared" si="67"/>
        <v>7.9028110063968064</v>
      </c>
      <c r="H262" s="258">
        <f t="shared" si="43"/>
        <v>24.265121126520661</v>
      </c>
    </row>
    <row r="263" spans="1:8">
      <c r="A263" s="1" t="s">
        <v>227</v>
      </c>
      <c r="B263" s="265">
        <f>VLOOKUP(A263,[1]tab01!$A$10:$K$232,10,0)</f>
        <v>273336.5</v>
      </c>
      <c r="C263" s="254">
        <f t="shared" si="64"/>
        <v>1.3547270836925985E-2</v>
      </c>
      <c r="D263" s="270">
        <f t="shared" si="65"/>
        <v>2.2086873722217617</v>
      </c>
      <c r="E263" s="265">
        <f>VLOOKUP(A263,[1]tab01!$A$10:$K$232,11,0)</f>
        <v>345358.95</v>
      </c>
      <c r="F263" s="254">
        <f t="shared" si="66"/>
        <v>1.5060677899923722E-2</v>
      </c>
      <c r="G263" s="270">
        <f t="shared" si="67"/>
        <v>2.4458779099643992</v>
      </c>
      <c r="H263" s="258">
        <f t="shared" si="43"/>
        <v>26.34937156215873</v>
      </c>
    </row>
    <row r="264" spans="1:8">
      <c r="A264" s="1" t="s">
        <v>228</v>
      </c>
      <c r="B264" s="265">
        <f>VLOOKUP(A264,[1]tab01!$A$10:$K$232,10,0)</f>
        <v>164715.29</v>
      </c>
      <c r="C264" s="254">
        <f t="shared" si="64"/>
        <v>8.1637199737788647E-3</v>
      </c>
      <c r="D264" s="270">
        <f t="shared" si="65"/>
        <v>1.3309769497847723</v>
      </c>
      <c r="E264" s="265">
        <f>VLOOKUP(A264,[1]tab01!$A$10:$K$232,11,0)</f>
        <v>169996.3</v>
      </c>
      <c r="F264" s="254">
        <f t="shared" si="66"/>
        <v>7.4133289972036429E-3</v>
      </c>
      <c r="G264" s="270">
        <f t="shared" si="67"/>
        <v>1.2039363535987151</v>
      </c>
      <c r="H264" s="258">
        <f t="shared" si="43"/>
        <v>3.206144371903763</v>
      </c>
    </row>
    <row r="265" spans="1:8">
      <c r="A265" s="1" t="s">
        <v>232</v>
      </c>
      <c r="B265" s="265">
        <f>VLOOKUP(A265,[1]tab01!$A$10:$K$232,10,0)</f>
        <v>3615260.44</v>
      </c>
      <c r="C265" s="254">
        <f t="shared" si="64"/>
        <v>0.17918174969937864</v>
      </c>
      <c r="D265" s="270">
        <f t="shared" si="65"/>
        <v>29.213003316867265</v>
      </c>
      <c r="E265" s="265">
        <f>VLOOKUP(A265,[1]tab01!$A$10:$K$232,11,0)</f>
        <v>3476616.55</v>
      </c>
      <c r="F265" s="254">
        <f t="shared" si="66"/>
        <v>0.15161096025191775</v>
      </c>
      <c r="G265" s="270">
        <f t="shared" si="67"/>
        <v>24.621859723228948</v>
      </c>
      <c r="H265" s="258">
        <f t="shared" ref="H265:H272" si="68">(((E265/B265)-1)*100)</f>
        <v>-3.8349627170981893</v>
      </c>
    </row>
    <row r="266" spans="1:8">
      <c r="A266" s="1" t="s">
        <v>225</v>
      </c>
      <c r="B266" s="265">
        <f>VLOOKUP(A266,[1]tab01!$A$10:$K$232,10,0)</f>
        <v>39962.25</v>
      </c>
      <c r="C266" s="254">
        <f t="shared" si="64"/>
        <v>1.9806334829155473E-3</v>
      </c>
      <c r="D266" s="270">
        <f t="shared" si="65"/>
        <v>0.32291375992803412</v>
      </c>
      <c r="E266" s="265">
        <f>VLOOKUP(A266,[1]tab01!$A$10:$K$232,11,0)</f>
        <v>44157.16</v>
      </c>
      <c r="F266" s="254">
        <f t="shared" si="66"/>
        <v>1.9256392913384636E-3</v>
      </c>
      <c r="G266" s="270">
        <f t="shared" si="67"/>
        <v>0.31272686638282743</v>
      </c>
      <c r="H266" s="258">
        <f t="shared" si="68"/>
        <v>10.497181715243764</v>
      </c>
    </row>
    <row r="267" spans="1:8">
      <c r="A267" s="1" t="s">
        <v>223</v>
      </c>
      <c r="B267" s="265">
        <f>VLOOKUP(A267,[1]tab01!$A$10:$K$232,10,0)</f>
        <v>47194.76</v>
      </c>
      <c r="C267" s="254">
        <f t="shared" si="64"/>
        <v>2.3390955682966639E-3</v>
      </c>
      <c r="D267" s="270">
        <f t="shared" si="65"/>
        <v>0.38135583958613911</v>
      </c>
      <c r="E267" s="265">
        <f>VLOOKUP(A267,[1]tab01!$A$10:$K$232,11,0)</f>
        <v>37014.42</v>
      </c>
      <c r="F267" s="254">
        <f t="shared" si="66"/>
        <v>1.614153208632626E-3</v>
      </c>
      <c r="G267" s="270">
        <f t="shared" si="67"/>
        <v>0.26214103392468752</v>
      </c>
      <c r="H267" s="258">
        <f t="shared" si="68"/>
        <v>-21.570911685958361</v>
      </c>
    </row>
    <row r="268" spans="1:8">
      <c r="A268" s="1" t="s">
        <v>229</v>
      </c>
      <c r="B268" s="265">
        <f>VLOOKUP(A268,[1]tab01!$A$10:$K$232,10,0)</f>
        <v>45896.24</v>
      </c>
      <c r="C268" s="254">
        <f t="shared" si="64"/>
        <v>2.2747375256380173E-3</v>
      </c>
      <c r="D268" s="270">
        <f t="shared" si="65"/>
        <v>0.37086318775743199</v>
      </c>
      <c r="E268" s="265">
        <f>VLOOKUP(A268,[1]tab01!$A$10:$K$232,11,0)</f>
        <v>65029.05</v>
      </c>
      <c r="F268" s="254">
        <f t="shared" si="66"/>
        <v>2.8358366742429432E-3</v>
      </c>
      <c r="G268" s="270">
        <f t="shared" si="67"/>
        <v>0.46054436087719869</v>
      </c>
      <c r="H268" s="258">
        <f t="shared" si="68"/>
        <v>41.68709680793026</v>
      </c>
    </row>
    <row r="269" spans="1:8">
      <c r="A269" s="1" t="s">
        <v>231</v>
      </c>
      <c r="B269" s="265">
        <f>VLOOKUP(A269,[1]tab01!$A$10:$K$232,10,0)</f>
        <v>21789.02</v>
      </c>
      <c r="C269" s="254">
        <f t="shared" si="64"/>
        <v>1.0799207394958121E-3</v>
      </c>
      <c r="D269" s="270">
        <f t="shared" si="65"/>
        <v>0.17606552116928184</v>
      </c>
      <c r="E269" s="265">
        <f>VLOOKUP(A269,[1]tab01!$A$10:$K$232,11,0)</f>
        <v>18019.810000000001</v>
      </c>
      <c r="F269" s="254">
        <f t="shared" si="66"/>
        <v>7.8582169139622556E-4</v>
      </c>
      <c r="G269" s="270">
        <f t="shared" si="67"/>
        <v>0.12761868548869396</v>
      </c>
      <c r="H269" s="258">
        <f t="shared" si="68"/>
        <v>-17.298666943258567</v>
      </c>
    </row>
    <row r="270" spans="1:8">
      <c r="A270" s="1" t="s">
        <v>226</v>
      </c>
      <c r="B270" s="265">
        <f>VLOOKUP(A270,[1]tab01!$A$10:$K$232,10,0)</f>
        <v>7709.19</v>
      </c>
      <c r="C270" s="254">
        <f t="shared" si="64"/>
        <v>3.8208759116810761E-4</v>
      </c>
      <c r="D270" s="270">
        <f t="shared" si="65"/>
        <v>6.2293878069918519E-2</v>
      </c>
      <c r="E270" s="265">
        <f>VLOOKUP(A270,[1]tab01!$A$10:$K$232,11,0)</f>
        <v>7628.82</v>
      </c>
      <c r="F270" s="254">
        <f t="shared" si="66"/>
        <v>3.3268343205379819E-4</v>
      </c>
      <c r="G270" s="270">
        <f t="shared" si="67"/>
        <v>5.4028315516637421E-2</v>
      </c>
      <c r="H270" s="258">
        <f t="shared" si="68"/>
        <v>-1.0425219770170413</v>
      </c>
    </row>
    <row r="271" spans="1:8">
      <c r="A271" s="1" t="s">
        <v>233</v>
      </c>
      <c r="B271" s="265">
        <f>VLOOKUP(A271,[1]tab01!$A$10:$K$232,10,0)</f>
        <v>15958.79</v>
      </c>
      <c r="C271" s="254">
        <f t="shared" si="64"/>
        <v>7.9095931337244034E-4</v>
      </c>
      <c r="D271" s="270">
        <f t="shared" si="65"/>
        <v>0.12895452290103565</v>
      </c>
      <c r="E271" s="265">
        <f>VLOOKUP(A271,[1]tab01!$A$10:$K$232,11,0)</f>
        <v>23653.99</v>
      </c>
      <c r="F271" s="254">
        <f t="shared" si="66"/>
        <v>1.031521332914687E-3</v>
      </c>
      <c r="G271" s="270">
        <f t="shared" si="67"/>
        <v>0.16752069585432433</v>
      </c>
      <c r="H271" s="258">
        <f t="shared" si="68"/>
        <v>48.219194562996329</v>
      </c>
    </row>
    <row r="272" spans="1:8">
      <c r="A272" s="5" t="s">
        <v>224</v>
      </c>
      <c r="B272" s="266">
        <f>VLOOKUP(A272,[1]tab01!$A$10:$K$232,10,0)</f>
        <v>27968.23</v>
      </c>
      <c r="C272" s="255">
        <f t="shared" si="64"/>
        <v>1.3861785258808775E-3</v>
      </c>
      <c r="D272" s="256">
        <f t="shared" si="65"/>
        <v>0.22599644183778542</v>
      </c>
      <c r="E272" s="259">
        <f>VLOOKUP(A272,[1]tab01!$A$10:$K$232,11,0)</f>
        <v>48230.83</v>
      </c>
      <c r="F272" s="255">
        <f t="shared" si="66"/>
        <v>2.1032870162362321E-3</v>
      </c>
      <c r="G272" s="271">
        <f t="shared" si="67"/>
        <v>0.34157713786264482</v>
      </c>
      <c r="H272" s="260">
        <f t="shared" si="68"/>
        <v>72.448631894117014</v>
      </c>
    </row>
    <row r="273" spans="1:1">
      <c r="A273" s="7" t="s">
        <v>427</v>
      </c>
    </row>
    <row r="274" spans="1:1">
      <c r="A274" s="7" t="s">
        <v>394</v>
      </c>
    </row>
  </sheetData>
  <mergeCells count="6">
    <mergeCell ref="A2:G2"/>
    <mergeCell ref="A4:A6"/>
    <mergeCell ref="B4:G4"/>
    <mergeCell ref="H4:H6"/>
    <mergeCell ref="B5:D5"/>
    <mergeCell ref="E5:G5"/>
  </mergeCells>
  <pageMargins left="1.1023622047244095" right="0.51181102362204722" top="0.78740157480314965" bottom="0.78740157480314965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C10:G21"/>
  <sheetViews>
    <sheetView workbookViewId="0">
      <selection activeCell="I20" sqref="I20"/>
    </sheetView>
  </sheetViews>
  <sheetFormatPr defaultRowHeight="15"/>
  <sheetData>
    <row r="10" spans="3:7">
      <c r="C10" s="289" t="s">
        <v>405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honeticPr fontId="31" type="noConversion"/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workbookViewId="0">
      <pane ySplit="5" topLeftCell="A6" activePane="bottomLeft" state="frozen"/>
      <selection activeCell="J15" sqref="J15"/>
      <selection pane="bottomLeft" activeCell="A4" sqref="A4:A5"/>
    </sheetView>
  </sheetViews>
  <sheetFormatPr defaultColWidth="10.42578125" defaultRowHeight="12.75"/>
  <cols>
    <col min="1" max="1" width="23.42578125" style="49" customWidth="1"/>
    <col min="2" max="2" width="9.5703125" style="49" customWidth="1"/>
    <col min="3" max="3" width="8" style="49" customWidth="1"/>
    <col min="4" max="4" width="8.5703125" style="49" customWidth="1"/>
    <col min="5" max="5" width="8" style="49" customWidth="1"/>
    <col min="6" max="6" width="10.42578125" style="49"/>
    <col min="7" max="7" width="8" style="49" customWidth="1"/>
    <col min="8" max="8" width="10.42578125" style="53"/>
    <col min="9" max="16384" width="10.42578125" style="49"/>
  </cols>
  <sheetData>
    <row r="1" spans="1:8" s="107" customFormat="1" ht="11.25" customHeight="1"/>
    <row r="2" spans="1:8" s="108" customFormat="1" ht="25.5" customHeight="1">
      <c r="A2" s="354" t="s">
        <v>321</v>
      </c>
      <c r="B2" s="354"/>
      <c r="C2" s="354"/>
      <c r="D2" s="354"/>
      <c r="E2" s="354"/>
      <c r="F2" s="354"/>
      <c r="G2" s="354"/>
      <c r="H2" s="107"/>
    </row>
    <row r="3" spans="1:8" s="108" customFormat="1" ht="9" customHeight="1">
      <c r="A3" s="360"/>
      <c r="B3" s="360"/>
      <c r="C3" s="360"/>
      <c r="F3" s="107"/>
      <c r="H3" s="107"/>
    </row>
    <row r="4" spans="1:8" s="108" customFormat="1" ht="25.5" customHeight="1">
      <c r="A4" s="292" t="s">
        <v>0</v>
      </c>
      <c r="B4" s="109">
        <v>2007</v>
      </c>
      <c r="C4" s="305" t="s">
        <v>248</v>
      </c>
      <c r="D4" s="109">
        <v>2008</v>
      </c>
      <c r="E4" s="305" t="s">
        <v>248</v>
      </c>
      <c r="F4" s="109">
        <v>2009</v>
      </c>
      <c r="G4" s="301" t="s">
        <v>248</v>
      </c>
      <c r="H4" s="107"/>
    </row>
    <row r="5" spans="1:8" s="108" customFormat="1" ht="27.75" customHeight="1">
      <c r="A5" s="293"/>
      <c r="B5" s="110" t="s">
        <v>292</v>
      </c>
      <c r="C5" s="306"/>
      <c r="D5" s="110" t="s">
        <v>292</v>
      </c>
      <c r="E5" s="306"/>
      <c r="F5" s="110" t="s">
        <v>292</v>
      </c>
      <c r="G5" s="302"/>
      <c r="H5" s="107"/>
    </row>
    <row r="6" spans="1:8" s="108" customFormat="1" ht="24" customHeight="1">
      <c r="A6" s="46" t="s">
        <v>258</v>
      </c>
      <c r="B6" s="47">
        <v>740938</v>
      </c>
      <c r="C6" s="111">
        <v>100</v>
      </c>
      <c r="D6" s="47">
        <v>884564</v>
      </c>
      <c r="E6" s="111">
        <v>100</v>
      </c>
      <c r="F6" s="47">
        <v>923682</v>
      </c>
      <c r="G6" s="111">
        <v>100</v>
      </c>
      <c r="H6" s="107"/>
    </row>
    <row r="7" spans="1:8" s="108" customFormat="1" ht="12.75" customHeight="1">
      <c r="A7" s="29"/>
      <c r="B7" s="47"/>
      <c r="C7" s="111"/>
      <c r="D7" s="47"/>
      <c r="E7" s="47"/>
      <c r="F7" s="107"/>
      <c r="H7" s="107"/>
    </row>
    <row r="8" spans="1:8" ht="27.75" customHeight="1">
      <c r="A8" s="50" t="s">
        <v>1</v>
      </c>
      <c r="B8" s="47">
        <v>164824</v>
      </c>
      <c r="C8" s="112">
        <v>22.245316072329938</v>
      </c>
      <c r="D8" s="47">
        <v>163719</v>
      </c>
      <c r="E8" s="112">
        <v>18.508440316359245</v>
      </c>
      <c r="F8" s="47">
        <v>211263</v>
      </c>
      <c r="G8" s="112">
        <v>22.871832513787211</v>
      </c>
    </row>
    <row r="9" spans="1:8">
      <c r="A9" s="1" t="s">
        <v>2</v>
      </c>
      <c r="B9" s="113">
        <v>12480</v>
      </c>
      <c r="C9" s="114">
        <v>1.6843514572069458</v>
      </c>
      <c r="D9" s="113">
        <v>10529</v>
      </c>
      <c r="E9" s="114">
        <v>1.1903039237409616</v>
      </c>
      <c r="F9" s="113">
        <v>11353</v>
      </c>
      <c r="G9" s="114">
        <v>1.22910265654197</v>
      </c>
    </row>
    <row r="10" spans="1:8">
      <c r="A10" s="1" t="s">
        <v>3</v>
      </c>
      <c r="B10" s="113">
        <v>82</v>
      </c>
      <c r="C10" s="114">
        <v>1.1067052843827689E-2</v>
      </c>
      <c r="D10" s="113">
        <v>59</v>
      </c>
      <c r="E10" s="114">
        <v>6.6699526546411571E-3</v>
      </c>
      <c r="F10" s="113">
        <v>98</v>
      </c>
      <c r="G10" s="114">
        <v>1.0609712000450371E-2</v>
      </c>
    </row>
    <row r="11" spans="1:8">
      <c r="A11" s="1" t="s">
        <v>4</v>
      </c>
      <c r="B11" s="113">
        <v>6787</v>
      </c>
      <c r="C11" s="114">
        <v>0.91600106891534783</v>
      </c>
      <c r="D11" s="113">
        <v>8299</v>
      </c>
      <c r="E11" s="114">
        <v>0.9382023234045247</v>
      </c>
      <c r="F11" s="113">
        <v>10677</v>
      </c>
      <c r="G11" s="114">
        <v>1.1559172962123327</v>
      </c>
    </row>
    <row r="12" spans="1:8">
      <c r="A12" s="1" t="s">
        <v>5</v>
      </c>
      <c r="B12" s="113">
        <v>0</v>
      </c>
      <c r="C12" s="114">
        <v>0</v>
      </c>
      <c r="D12" s="113">
        <v>0</v>
      </c>
      <c r="E12" s="114">
        <v>0</v>
      </c>
      <c r="F12" s="113">
        <v>0</v>
      </c>
      <c r="G12" s="114">
        <v>0</v>
      </c>
    </row>
    <row r="13" spans="1:8">
      <c r="A13" s="1" t="s">
        <v>6</v>
      </c>
      <c r="B13" s="113">
        <v>6468</v>
      </c>
      <c r="C13" s="114">
        <v>0.8729475340716768</v>
      </c>
      <c r="D13" s="113">
        <v>7081</v>
      </c>
      <c r="E13" s="114">
        <v>0.80050736860193283</v>
      </c>
      <c r="F13" s="113">
        <v>6847</v>
      </c>
      <c r="G13" s="114">
        <v>0.74127242925595604</v>
      </c>
    </row>
    <row r="14" spans="1:8">
      <c r="A14" s="1" t="s">
        <v>7</v>
      </c>
      <c r="B14" s="113">
        <v>14718</v>
      </c>
      <c r="C14" s="114">
        <v>1.9864010214079992</v>
      </c>
      <c r="D14" s="113">
        <v>15563</v>
      </c>
      <c r="E14" s="114">
        <v>1.7593978502403445</v>
      </c>
      <c r="F14" s="113">
        <v>22176</v>
      </c>
      <c r="G14" s="114">
        <v>2.4008262583876268</v>
      </c>
    </row>
    <row r="15" spans="1:8">
      <c r="A15" s="1" t="s">
        <v>8</v>
      </c>
      <c r="B15" s="113">
        <v>372</v>
      </c>
      <c r="C15" s="114">
        <v>5.0206629974437811E-2</v>
      </c>
      <c r="D15" s="113">
        <v>349</v>
      </c>
      <c r="E15" s="114">
        <v>3.9454465702877348E-2</v>
      </c>
      <c r="F15" s="113">
        <v>520</v>
      </c>
      <c r="G15" s="114">
        <v>5.6296431022797896E-2</v>
      </c>
    </row>
    <row r="16" spans="1:8">
      <c r="A16" s="1" t="s">
        <v>9</v>
      </c>
      <c r="B16" s="113">
        <v>11102</v>
      </c>
      <c r="C16" s="114">
        <v>1.4983709838070121</v>
      </c>
      <c r="D16" s="113">
        <v>7389</v>
      </c>
      <c r="E16" s="114">
        <v>0.83532678246005942</v>
      </c>
      <c r="F16" s="113">
        <v>8143</v>
      </c>
      <c r="G16" s="114">
        <v>0.88158045734354462</v>
      </c>
    </row>
    <row r="17" spans="1:7">
      <c r="A17" s="1" t="s">
        <v>10</v>
      </c>
      <c r="B17" s="113">
        <v>8919</v>
      </c>
      <c r="C17" s="114">
        <v>1.2037444428548678</v>
      </c>
      <c r="D17" s="113">
        <v>9037</v>
      </c>
      <c r="E17" s="114">
        <v>1.0216332566100361</v>
      </c>
      <c r="F17" s="113">
        <v>10602</v>
      </c>
      <c r="G17" s="114">
        <v>1.1477976186609677</v>
      </c>
    </row>
    <row r="18" spans="1:7">
      <c r="A18" s="1" t="s">
        <v>11</v>
      </c>
      <c r="B18" s="113">
        <v>9984</v>
      </c>
      <c r="C18" s="114">
        <v>1.3474811657655568</v>
      </c>
      <c r="D18" s="113">
        <v>11120</v>
      </c>
      <c r="E18" s="114">
        <v>1.2571165003323672</v>
      </c>
      <c r="F18" s="113">
        <v>12132</v>
      </c>
      <c r="G18" s="114">
        <v>1.3134390407088155</v>
      </c>
    </row>
    <row r="19" spans="1:7">
      <c r="A19" s="1" t="s">
        <v>12</v>
      </c>
      <c r="B19" s="113">
        <v>843</v>
      </c>
      <c r="C19" s="114">
        <v>0.11377470179691149</v>
      </c>
      <c r="D19" s="113">
        <v>919</v>
      </c>
      <c r="E19" s="114">
        <v>0.10389299134941055</v>
      </c>
      <c r="F19" s="113">
        <v>925</v>
      </c>
      <c r="G19" s="114">
        <v>0.10014268980016933</v>
      </c>
    </row>
    <row r="20" spans="1:7">
      <c r="A20" s="1" t="s">
        <v>13</v>
      </c>
      <c r="B20" s="113">
        <v>74530</v>
      </c>
      <c r="C20" s="114">
        <v>10.058871322566802</v>
      </c>
      <c r="D20" s="113">
        <v>70793</v>
      </c>
      <c r="E20" s="114">
        <v>8.0031518352544317</v>
      </c>
      <c r="F20" s="113">
        <v>92385</v>
      </c>
      <c r="G20" s="114">
        <v>10.001818807771507</v>
      </c>
    </row>
    <row r="21" spans="1:7">
      <c r="A21" s="1" t="s">
        <v>14</v>
      </c>
      <c r="B21" s="113">
        <v>13328</v>
      </c>
      <c r="C21" s="114">
        <v>1.7988009792992126</v>
      </c>
      <c r="D21" s="113">
        <v>19064</v>
      </c>
      <c r="E21" s="114">
        <v>2.1551860577640509</v>
      </c>
      <c r="F21" s="113">
        <v>29192</v>
      </c>
      <c r="G21" s="114">
        <v>3.160395027725992</v>
      </c>
    </row>
    <row r="22" spans="1:7">
      <c r="A22" s="1" t="s">
        <v>15</v>
      </c>
      <c r="B22" s="113">
        <v>5211</v>
      </c>
      <c r="C22" s="114">
        <v>0.70329771181934253</v>
      </c>
      <c r="D22" s="113">
        <v>3517</v>
      </c>
      <c r="E22" s="114">
        <v>0.39759700824360933</v>
      </c>
      <c r="F22" s="113">
        <v>6213</v>
      </c>
      <c r="G22" s="114">
        <v>0.6726340883550832</v>
      </c>
    </row>
    <row r="23" spans="1:7">
      <c r="A23" s="1"/>
    </row>
    <row r="24" spans="1:7" ht="22.5" customHeight="1">
      <c r="A24" s="50" t="s">
        <v>16</v>
      </c>
      <c r="B24" s="47">
        <v>103827</v>
      </c>
      <c r="C24" s="112">
        <v>14.012913361171918</v>
      </c>
      <c r="D24" s="47">
        <v>113478</v>
      </c>
      <c r="E24" s="112">
        <v>12.828693005819817</v>
      </c>
      <c r="F24" s="47">
        <v>85966</v>
      </c>
      <c r="G24" s="112">
        <v>9.3068826717420059</v>
      </c>
    </row>
    <row r="25" spans="1:7">
      <c r="A25" s="1" t="s">
        <v>17</v>
      </c>
      <c r="B25" s="113">
        <v>2484</v>
      </c>
      <c r="C25" s="114">
        <v>0.33525072273253631</v>
      </c>
      <c r="D25" s="113">
        <v>2369</v>
      </c>
      <c r="E25" s="114">
        <v>0.26781555659059153</v>
      </c>
      <c r="F25" s="113">
        <v>2096</v>
      </c>
      <c r="G25" s="114">
        <v>0.22691792196881611</v>
      </c>
    </row>
    <row r="26" spans="1:7">
      <c r="A26" s="1" t="s">
        <v>18</v>
      </c>
      <c r="B26" s="113">
        <v>26346</v>
      </c>
      <c r="C26" s="114">
        <v>3.5557631002863936</v>
      </c>
      <c r="D26" s="113">
        <v>28083</v>
      </c>
      <c r="E26" s="114">
        <v>3.1747844135641969</v>
      </c>
      <c r="F26" s="113">
        <v>30443</v>
      </c>
      <c r="G26" s="114">
        <v>3.2958312492827617</v>
      </c>
    </row>
    <row r="27" spans="1:7">
      <c r="A27" s="1" t="s">
        <v>19</v>
      </c>
      <c r="B27" s="113">
        <v>11002</v>
      </c>
      <c r="C27" s="114">
        <v>1.4848745778999053</v>
      </c>
      <c r="D27" s="113">
        <v>10369</v>
      </c>
      <c r="E27" s="114">
        <v>1.1722159165419348</v>
      </c>
      <c r="F27" s="113">
        <v>4928</v>
      </c>
      <c r="G27" s="114">
        <v>0.53351694630836155</v>
      </c>
    </row>
    <row r="28" spans="1:7">
      <c r="A28" s="1" t="s">
        <v>20</v>
      </c>
      <c r="B28" s="113">
        <v>8978</v>
      </c>
      <c r="C28" s="114">
        <v>1.2117073223400607</v>
      </c>
      <c r="D28" s="113">
        <v>11789</v>
      </c>
      <c r="E28" s="114">
        <v>1.3327469804332981</v>
      </c>
      <c r="F28" s="113">
        <v>9712</v>
      </c>
      <c r="G28" s="114">
        <v>1.0514441117181021</v>
      </c>
    </row>
    <row r="29" spans="1:7">
      <c r="A29" s="1" t="s">
        <v>21</v>
      </c>
      <c r="B29" s="113">
        <v>1353</v>
      </c>
      <c r="C29" s="114">
        <v>0.18260637192315685</v>
      </c>
      <c r="D29" s="113">
        <v>1703</v>
      </c>
      <c r="E29" s="114">
        <v>0.19252422662464219</v>
      </c>
      <c r="F29" s="113">
        <v>1136</v>
      </c>
      <c r="G29" s="114">
        <v>0.12298604931134309</v>
      </c>
    </row>
    <row r="30" spans="1:7">
      <c r="A30" s="1" t="s">
        <v>22</v>
      </c>
      <c r="B30" s="113">
        <v>8890</v>
      </c>
      <c r="C30" s="114">
        <v>1.1998304851418067</v>
      </c>
      <c r="D30" s="113">
        <v>6187</v>
      </c>
      <c r="E30" s="114">
        <v>0.69944062837737009</v>
      </c>
      <c r="F30" s="113">
        <v>5535</v>
      </c>
      <c r="G30" s="114">
        <v>0.59923220329074289</v>
      </c>
    </row>
    <row r="31" spans="1:7">
      <c r="A31" s="1" t="s">
        <v>23</v>
      </c>
      <c r="B31" s="113">
        <v>4402</v>
      </c>
      <c r="C31" s="114">
        <v>0.59411178803084741</v>
      </c>
      <c r="D31" s="113">
        <v>5734</v>
      </c>
      <c r="E31" s="114">
        <v>0.64822895799512525</v>
      </c>
      <c r="F31" s="113">
        <v>1541</v>
      </c>
      <c r="G31" s="114">
        <v>0.16683230808871449</v>
      </c>
    </row>
    <row r="32" spans="1:7">
      <c r="A32" s="1" t="s">
        <v>24</v>
      </c>
      <c r="B32" s="113">
        <v>622</v>
      </c>
      <c r="C32" s="114">
        <v>8.3947644742205146E-2</v>
      </c>
      <c r="D32" s="113">
        <v>1130</v>
      </c>
      <c r="E32" s="114">
        <v>0.12774655084312722</v>
      </c>
      <c r="F32" s="113">
        <v>398</v>
      </c>
      <c r="G32" s="114">
        <v>4.3088422205910692E-2</v>
      </c>
    </row>
    <row r="33" spans="1:7">
      <c r="A33" s="1" t="s">
        <v>269</v>
      </c>
      <c r="B33" s="113">
        <v>1378</v>
      </c>
      <c r="C33" s="114">
        <v>0.18598047339993359</v>
      </c>
      <c r="D33" s="113">
        <v>1420</v>
      </c>
      <c r="E33" s="114">
        <v>0.16053106389136343</v>
      </c>
      <c r="F33" s="113">
        <v>490</v>
      </c>
      <c r="G33" s="114">
        <v>5.304856000225186E-2</v>
      </c>
    </row>
    <row r="34" spans="1:7">
      <c r="A34" s="1" t="s">
        <v>26</v>
      </c>
      <c r="B34" s="113">
        <v>4363</v>
      </c>
      <c r="C34" s="114">
        <v>0.58884818972707564</v>
      </c>
      <c r="D34" s="113">
        <v>6238</v>
      </c>
      <c r="E34" s="114">
        <v>0.70520618067205998</v>
      </c>
      <c r="F34" s="113">
        <v>2422</v>
      </c>
      <c r="G34" s="114">
        <v>0.26221145372541632</v>
      </c>
    </row>
    <row r="35" spans="1:7">
      <c r="A35" s="1" t="s">
        <v>27</v>
      </c>
      <c r="B35" s="113">
        <v>880</v>
      </c>
      <c r="C35" s="114">
        <v>0.11876837198254106</v>
      </c>
      <c r="D35" s="113">
        <v>1227</v>
      </c>
      <c r="E35" s="114">
        <v>0.13871240520753728</v>
      </c>
      <c r="F35" s="113">
        <v>982</v>
      </c>
      <c r="G35" s="114">
        <v>0.10631364473920678</v>
      </c>
    </row>
    <row r="36" spans="1:7">
      <c r="A36" s="1" t="s">
        <v>28</v>
      </c>
      <c r="B36" s="113">
        <v>1998</v>
      </c>
      <c r="C36" s="114">
        <v>0.2696581900239966</v>
      </c>
      <c r="D36" s="113">
        <v>2914</v>
      </c>
      <c r="E36" s="114">
        <v>0.32942783111227675</v>
      </c>
      <c r="F36" s="113">
        <v>1998</v>
      </c>
      <c r="G36" s="114">
        <v>0.21630820996836575</v>
      </c>
    </row>
    <row r="37" spans="1:7">
      <c r="A37" s="1" t="s">
        <v>29</v>
      </c>
      <c r="B37" s="113">
        <v>861</v>
      </c>
      <c r="C37" s="114">
        <v>0.11620405486019073</v>
      </c>
      <c r="D37" s="113">
        <v>1258</v>
      </c>
      <c r="E37" s="114">
        <v>0.14221695660234873</v>
      </c>
      <c r="F37" s="113">
        <v>1610</v>
      </c>
      <c r="G37" s="114">
        <v>0.17430241143597039</v>
      </c>
    </row>
    <row r="38" spans="1:7">
      <c r="A38" s="1" t="s">
        <v>30</v>
      </c>
      <c r="B38" s="113">
        <v>1460</v>
      </c>
      <c r="C38" s="114">
        <v>0.19704752624376132</v>
      </c>
      <c r="D38" s="113">
        <v>1582</v>
      </c>
      <c r="E38" s="114">
        <v>0.17884517118037813</v>
      </c>
      <c r="F38" s="113">
        <v>1518</v>
      </c>
      <c r="G38" s="114">
        <v>0.16434227363962922</v>
      </c>
    </row>
    <row r="39" spans="1:7">
      <c r="A39" s="1" t="s">
        <v>31</v>
      </c>
      <c r="B39" s="113">
        <v>302</v>
      </c>
      <c r="C39" s="114">
        <v>4.0759145839462947E-2</v>
      </c>
      <c r="D39" s="113">
        <v>471</v>
      </c>
      <c r="E39" s="114">
        <v>5.3246571192135335E-2</v>
      </c>
      <c r="F39" s="113">
        <v>209</v>
      </c>
      <c r="G39" s="114">
        <v>2.2626834776470692E-2</v>
      </c>
    </row>
    <row r="40" spans="1:7">
      <c r="A40" s="1" t="s">
        <v>32</v>
      </c>
      <c r="B40" s="113">
        <v>683</v>
      </c>
      <c r="C40" s="114">
        <v>9.2180452345540384E-2</v>
      </c>
      <c r="D40" s="113">
        <v>988</v>
      </c>
      <c r="E40" s="114">
        <v>0.1116934444539909</v>
      </c>
      <c r="F40" s="113">
        <v>773</v>
      </c>
      <c r="G40" s="114">
        <v>8.3686809962736086E-2</v>
      </c>
    </row>
    <row r="41" spans="1:7">
      <c r="A41" s="1" t="s">
        <v>33</v>
      </c>
      <c r="B41" s="113">
        <v>8967</v>
      </c>
      <c r="C41" s="114">
        <v>1.2102227176902791</v>
      </c>
      <c r="D41" s="113">
        <v>11269</v>
      </c>
      <c r="E41" s="114">
        <v>1.273960957036461</v>
      </c>
      <c r="F41" s="113">
        <v>9713</v>
      </c>
      <c r="G41" s="114">
        <v>1.0515523740854535</v>
      </c>
    </row>
    <row r="42" spans="1:7">
      <c r="A42" s="1" t="s">
        <v>34</v>
      </c>
      <c r="B42" s="113">
        <v>2698</v>
      </c>
      <c r="C42" s="114">
        <v>0.3641330313737452</v>
      </c>
      <c r="D42" s="113">
        <v>2172</v>
      </c>
      <c r="E42" s="114">
        <v>0.24554469772678969</v>
      </c>
      <c r="F42" s="113">
        <v>2136</v>
      </c>
      <c r="G42" s="114">
        <v>0.23124841666287746</v>
      </c>
    </row>
    <row r="43" spans="1:7">
      <c r="A43" s="1" t="s">
        <v>35</v>
      </c>
      <c r="B43" s="113">
        <v>1365</v>
      </c>
      <c r="C43" s="114">
        <v>0.1842259406320097</v>
      </c>
      <c r="D43" s="113">
        <v>1164</v>
      </c>
      <c r="E43" s="114">
        <v>0.13159025237292044</v>
      </c>
      <c r="F43" s="113">
        <v>969</v>
      </c>
      <c r="G43" s="114">
        <v>0.10490623396363684</v>
      </c>
    </row>
    <row r="44" spans="1:7">
      <c r="A44" s="1" t="s">
        <v>36</v>
      </c>
      <c r="B44" s="113">
        <v>778</v>
      </c>
      <c r="C44" s="114">
        <v>0.10500203795729197</v>
      </c>
      <c r="D44" s="113">
        <v>869</v>
      </c>
      <c r="E44" s="114">
        <v>9.8240489099714653E-2</v>
      </c>
      <c r="F44" s="113">
        <v>310</v>
      </c>
      <c r="G44" s="114">
        <v>3.3561333878975662E-2</v>
      </c>
    </row>
    <row r="45" spans="1:7">
      <c r="A45" s="1" t="s">
        <v>37</v>
      </c>
      <c r="B45" s="113">
        <v>604</v>
      </c>
      <c r="C45" s="114">
        <v>8.1518291678925894E-2</v>
      </c>
      <c r="D45" s="113">
        <v>678</v>
      </c>
      <c r="E45" s="114">
        <v>7.6647930505876344E-2</v>
      </c>
      <c r="F45" s="113">
        <v>329</v>
      </c>
      <c r="G45" s="114">
        <v>3.5618318858654817E-2</v>
      </c>
    </row>
    <row r="46" spans="1:7">
      <c r="A46" s="1" t="s">
        <v>38</v>
      </c>
      <c r="B46" s="113">
        <v>8264</v>
      </c>
      <c r="C46" s="114">
        <v>1.1153429841633171</v>
      </c>
      <c r="D46" s="113">
        <v>6344</v>
      </c>
      <c r="E46" s="114">
        <v>0.71718948544141525</v>
      </c>
      <c r="F46" s="113">
        <v>1783</v>
      </c>
      <c r="G46" s="114">
        <v>0.19303180098778583</v>
      </c>
    </row>
    <row r="47" spans="1:7">
      <c r="A47" s="1" t="s">
        <v>39</v>
      </c>
      <c r="B47" s="113">
        <v>1856</v>
      </c>
      <c r="C47" s="114">
        <v>0.25049329363590478</v>
      </c>
      <c r="D47" s="113">
        <v>2514</v>
      </c>
      <c r="E47" s="114">
        <v>0.28420781311470961</v>
      </c>
      <c r="F47" s="113">
        <v>3893</v>
      </c>
      <c r="G47" s="114">
        <v>0.42146539609952344</v>
      </c>
    </row>
    <row r="48" spans="1:7">
      <c r="A48" s="1" t="s">
        <v>40</v>
      </c>
      <c r="B48" s="113">
        <v>3293</v>
      </c>
      <c r="C48" s="114">
        <v>0.44443664652103149</v>
      </c>
      <c r="D48" s="113">
        <v>5006</v>
      </c>
      <c r="E48" s="114">
        <v>0.56592852523955306</v>
      </c>
      <c r="F48" s="113">
        <v>1042</v>
      </c>
      <c r="G48" s="114">
        <v>0.11280938678029885</v>
      </c>
    </row>
    <row r="49" spans="1:7">
      <c r="A49" s="1"/>
    </row>
    <row r="50" spans="1:7" ht="24">
      <c r="A50" s="50" t="s">
        <v>41</v>
      </c>
      <c r="B50" s="47">
        <v>133431</v>
      </c>
      <c r="C50" s="112">
        <v>18.00838936591186</v>
      </c>
      <c r="D50" s="47">
        <v>190916</v>
      </c>
      <c r="E50" s="112">
        <v>21.583062390058831</v>
      </c>
      <c r="F50" s="47">
        <v>165000</v>
      </c>
      <c r="G50" s="112">
        <v>17.863290613003176</v>
      </c>
    </row>
    <row r="51" spans="1:7">
      <c r="A51" s="2" t="s">
        <v>42</v>
      </c>
      <c r="B51" s="113">
        <v>8836</v>
      </c>
      <c r="C51" s="114">
        <v>1.192542425951969</v>
      </c>
      <c r="D51" s="113">
        <v>11863</v>
      </c>
      <c r="E51" s="114">
        <v>1.3411126837628482</v>
      </c>
      <c r="F51" s="113">
        <v>6590</v>
      </c>
      <c r="G51" s="114">
        <v>0.71344900084661167</v>
      </c>
    </row>
    <row r="52" spans="1:7">
      <c r="A52" s="2" t="s">
        <v>43</v>
      </c>
      <c r="B52" s="113">
        <v>48864</v>
      </c>
      <c r="C52" s="114">
        <v>6.5948837824487336</v>
      </c>
      <c r="D52" s="113">
        <v>52560</v>
      </c>
      <c r="E52" s="114">
        <v>5.9419103648803251</v>
      </c>
      <c r="F52" s="113">
        <v>54012</v>
      </c>
      <c r="G52" s="114">
        <v>5.8474669853910761</v>
      </c>
    </row>
    <row r="53" spans="1:7">
      <c r="A53" s="2" t="s">
        <v>44</v>
      </c>
      <c r="B53" s="113">
        <v>417</v>
      </c>
      <c r="C53" s="114">
        <v>5.6280012632635934E-2</v>
      </c>
      <c r="D53" s="113">
        <v>475</v>
      </c>
      <c r="E53" s="114">
        <v>5.3698771372111001E-2</v>
      </c>
      <c r="F53" s="113">
        <v>412</v>
      </c>
      <c r="G53" s="114">
        <v>4.4604095348832175E-2</v>
      </c>
    </row>
    <row r="54" spans="1:7">
      <c r="A54" s="2" t="s">
        <v>45</v>
      </c>
      <c r="B54" s="113">
        <v>1450</v>
      </c>
      <c r="C54" s="114">
        <v>0.1956978856530506</v>
      </c>
      <c r="D54" s="113">
        <v>2268</v>
      </c>
      <c r="E54" s="114">
        <v>0.25639750204620582</v>
      </c>
      <c r="F54" s="113">
        <v>700</v>
      </c>
      <c r="G54" s="114">
        <v>7.5783657146074088E-2</v>
      </c>
    </row>
    <row r="55" spans="1:7">
      <c r="A55" s="2" t="s">
        <v>46</v>
      </c>
      <c r="B55" s="113">
        <v>2304</v>
      </c>
      <c r="C55" s="114">
        <v>0.31095719209974382</v>
      </c>
      <c r="D55" s="113">
        <v>4875</v>
      </c>
      <c r="E55" s="114">
        <v>0.55111896934534987</v>
      </c>
      <c r="F55" s="113">
        <v>1217</v>
      </c>
      <c r="G55" s="114">
        <v>0.13175530106681738</v>
      </c>
    </row>
    <row r="56" spans="1:7">
      <c r="A56" s="2" t="s">
        <v>47</v>
      </c>
      <c r="B56" s="113">
        <v>9342</v>
      </c>
      <c r="C56" s="114">
        <v>1.2608342398419301</v>
      </c>
      <c r="D56" s="113">
        <v>7274</v>
      </c>
      <c r="E56" s="114">
        <v>0.82232602728575888</v>
      </c>
      <c r="F56" s="113">
        <v>5743</v>
      </c>
      <c r="G56" s="114">
        <v>0.62175077569986203</v>
      </c>
    </row>
    <row r="57" spans="1:7">
      <c r="A57" s="2" t="s">
        <v>48</v>
      </c>
      <c r="B57" s="113">
        <v>1977</v>
      </c>
      <c r="C57" s="114">
        <v>0.26682394478350413</v>
      </c>
      <c r="D57" s="113">
        <v>2694</v>
      </c>
      <c r="E57" s="114">
        <v>0.30455682121361483</v>
      </c>
      <c r="F57" s="113">
        <v>1410</v>
      </c>
      <c r="G57" s="114">
        <v>0.15264993796566351</v>
      </c>
    </row>
    <row r="58" spans="1:7">
      <c r="A58" s="2" t="s">
        <v>49</v>
      </c>
      <c r="B58" s="113">
        <v>916</v>
      </c>
      <c r="C58" s="114">
        <v>0.12362707810909955</v>
      </c>
      <c r="D58" s="113">
        <v>2207</v>
      </c>
      <c r="E58" s="114">
        <v>0.24950144930157683</v>
      </c>
      <c r="F58" s="113">
        <v>1867</v>
      </c>
      <c r="G58" s="114">
        <v>0.20212583984531474</v>
      </c>
    </row>
    <row r="59" spans="1:7">
      <c r="A59" s="2" t="s">
        <v>50</v>
      </c>
      <c r="B59" s="113">
        <v>900</v>
      </c>
      <c r="C59" s="114">
        <v>0.12146765316396244</v>
      </c>
      <c r="D59" s="113">
        <v>643</v>
      </c>
      <c r="E59" s="114">
        <v>7.2691178931089215E-2</v>
      </c>
      <c r="F59" s="113">
        <v>1309</v>
      </c>
      <c r="G59" s="114">
        <v>0.14171543886315854</v>
      </c>
    </row>
    <row r="60" spans="1:7">
      <c r="A60" s="2" t="s">
        <v>51</v>
      </c>
      <c r="B60" s="113">
        <v>432</v>
      </c>
      <c r="C60" s="114">
        <v>5.8304473518701966E-2</v>
      </c>
      <c r="D60" s="113">
        <v>823</v>
      </c>
      <c r="E60" s="114">
        <v>9.3040187029994434E-2</v>
      </c>
      <c r="F60" s="113">
        <v>1187</v>
      </c>
      <c r="G60" s="114">
        <v>0.12850743004627133</v>
      </c>
    </row>
    <row r="61" spans="1:7">
      <c r="A61" s="2" t="s">
        <v>52</v>
      </c>
      <c r="B61" s="113">
        <v>732</v>
      </c>
      <c r="C61" s="114">
        <v>9.8793691240022782E-2</v>
      </c>
      <c r="D61" s="113">
        <v>1891</v>
      </c>
      <c r="E61" s="114">
        <v>0.21377763508349876</v>
      </c>
      <c r="F61" s="113">
        <v>3512</v>
      </c>
      <c r="G61" s="114">
        <v>0.38021743413858883</v>
      </c>
    </row>
    <row r="62" spans="1:7">
      <c r="A62" s="2" t="s">
        <v>53</v>
      </c>
      <c r="B62" s="113">
        <v>229</v>
      </c>
      <c r="C62" s="114">
        <v>3.0906769527274888E-2</v>
      </c>
      <c r="D62" s="113">
        <v>600</v>
      </c>
      <c r="E62" s="114">
        <v>6.783002699635074E-2</v>
      </c>
      <c r="F62" s="113">
        <v>504</v>
      </c>
      <c r="G62" s="114">
        <v>5.4564233145173342E-2</v>
      </c>
    </row>
    <row r="63" spans="1:7">
      <c r="A63" s="2" t="s">
        <v>54</v>
      </c>
      <c r="B63" s="113">
        <v>1522</v>
      </c>
      <c r="C63" s="114">
        <v>0.20541529790616761</v>
      </c>
      <c r="D63" s="113">
        <v>8736</v>
      </c>
      <c r="E63" s="114">
        <v>0.98760519306686689</v>
      </c>
      <c r="F63" s="113">
        <v>6006</v>
      </c>
      <c r="G63" s="114">
        <v>0.65022377831331568</v>
      </c>
    </row>
    <row r="64" spans="1:7">
      <c r="A64" s="2" t="s">
        <v>55</v>
      </c>
      <c r="B64" s="113">
        <v>680</v>
      </c>
      <c r="C64" s="114">
        <v>9.1775560168327164E-2</v>
      </c>
      <c r="D64" s="113">
        <v>1374</v>
      </c>
      <c r="E64" s="114">
        <v>0.15533076182164321</v>
      </c>
      <c r="F64" s="113">
        <v>2134</v>
      </c>
      <c r="G64" s="114">
        <v>0.23103189192817442</v>
      </c>
    </row>
    <row r="65" spans="1:7">
      <c r="A65" s="2" t="s">
        <v>56</v>
      </c>
      <c r="B65" s="113">
        <v>2561</v>
      </c>
      <c r="C65" s="114">
        <v>0.34564295528100869</v>
      </c>
      <c r="D65" s="113">
        <v>4925</v>
      </c>
      <c r="E65" s="114">
        <v>0.5567714715950457</v>
      </c>
      <c r="F65" s="113">
        <v>4900</v>
      </c>
      <c r="G65" s="114">
        <v>0.53048560002251854</v>
      </c>
    </row>
    <row r="66" spans="1:7">
      <c r="A66" s="2" t="s">
        <v>57</v>
      </c>
      <c r="B66" s="113">
        <v>337</v>
      </c>
      <c r="C66" s="114">
        <v>4.5482887906950376E-2</v>
      </c>
      <c r="D66" s="113">
        <v>987</v>
      </c>
      <c r="E66" s="114">
        <v>0.11158039440899697</v>
      </c>
      <c r="F66" s="113">
        <v>714</v>
      </c>
      <c r="G66" s="114">
        <v>7.7299330288995563E-2</v>
      </c>
    </row>
    <row r="67" spans="1:7">
      <c r="A67" s="2" t="s">
        <v>58</v>
      </c>
      <c r="B67" s="113">
        <v>6733</v>
      </c>
      <c r="C67" s="114">
        <v>0.90871300972551006</v>
      </c>
      <c r="D67" s="113">
        <v>6811</v>
      </c>
      <c r="E67" s="114">
        <v>0.76998385645357481</v>
      </c>
      <c r="F67" s="113">
        <v>5045</v>
      </c>
      <c r="G67" s="114">
        <v>0.54618364328849101</v>
      </c>
    </row>
    <row r="68" spans="1:7">
      <c r="A68" s="2" t="s">
        <v>59</v>
      </c>
      <c r="B68" s="113">
        <v>3050</v>
      </c>
      <c r="C68" s="114">
        <v>0.41164038016676163</v>
      </c>
      <c r="D68" s="113">
        <v>5645</v>
      </c>
      <c r="E68" s="114">
        <v>0.63816750399066657</v>
      </c>
      <c r="F68" s="113">
        <v>4357</v>
      </c>
      <c r="G68" s="114">
        <v>0.47169913455063539</v>
      </c>
    </row>
    <row r="69" spans="1:7">
      <c r="A69" s="2" t="s">
        <v>60</v>
      </c>
      <c r="B69" s="113">
        <v>236</v>
      </c>
      <c r="C69" s="114">
        <v>3.1851517940772373E-2</v>
      </c>
      <c r="D69" s="113">
        <v>518</v>
      </c>
      <c r="E69" s="114">
        <v>5.8559923306849476E-2</v>
      </c>
      <c r="F69" s="113">
        <v>436</v>
      </c>
      <c r="G69" s="114">
        <v>4.7202392165269003E-2</v>
      </c>
    </row>
    <row r="70" spans="1:7">
      <c r="A70" s="2" t="s">
        <v>61</v>
      </c>
      <c r="B70" s="113">
        <v>711</v>
      </c>
      <c r="C70" s="114">
        <v>9.5959445999530324E-2</v>
      </c>
      <c r="D70" s="113">
        <v>889</v>
      </c>
      <c r="E70" s="114">
        <v>0.10050148999959302</v>
      </c>
      <c r="F70" s="113">
        <v>1041</v>
      </c>
      <c r="G70" s="114">
        <v>0.11270112441294731</v>
      </c>
    </row>
    <row r="71" spans="1:7">
      <c r="A71" s="2" t="s">
        <v>62</v>
      </c>
      <c r="B71" s="113">
        <v>6427</v>
      </c>
      <c r="C71" s="114">
        <v>0.86741400764976284</v>
      </c>
      <c r="D71" s="113">
        <v>9880</v>
      </c>
      <c r="E71" s="114">
        <v>1.1169344445399088</v>
      </c>
      <c r="F71" s="113">
        <v>9148</v>
      </c>
      <c r="G71" s="114">
        <v>0.99038413653183677</v>
      </c>
    </row>
    <row r="72" spans="1:7">
      <c r="A72" s="2" t="s">
        <v>63</v>
      </c>
      <c r="B72" s="113">
        <v>446</v>
      </c>
      <c r="C72" s="114">
        <v>6.0193970345696943E-2</v>
      </c>
      <c r="D72" s="113">
        <v>836</v>
      </c>
      <c r="E72" s="114">
        <v>9.4509837614915368E-2</v>
      </c>
      <c r="F72" s="113">
        <v>1451</v>
      </c>
      <c r="G72" s="114">
        <v>0.15708869502707642</v>
      </c>
    </row>
    <row r="73" spans="1:7">
      <c r="A73" s="2" t="s">
        <v>64</v>
      </c>
      <c r="B73" s="113">
        <v>5500</v>
      </c>
      <c r="C73" s="114">
        <v>0.74230232489088155</v>
      </c>
      <c r="D73" s="113">
        <v>8564</v>
      </c>
      <c r="E73" s="114">
        <v>0.96816058532791294</v>
      </c>
      <c r="F73" s="113">
        <v>7001</v>
      </c>
      <c r="G73" s="114">
        <v>0.7579448338280923</v>
      </c>
    </row>
    <row r="74" spans="1:7">
      <c r="A74" s="2" t="s">
        <v>65</v>
      </c>
      <c r="B74" s="113">
        <v>3249</v>
      </c>
      <c r="C74" s="114">
        <v>0.43849822792190435</v>
      </c>
      <c r="D74" s="113">
        <v>12907</v>
      </c>
      <c r="E74" s="114">
        <v>1.4591369307364983</v>
      </c>
      <c r="F74" s="113">
        <v>8816</v>
      </c>
      <c r="G74" s="114">
        <v>0.95444103057112739</v>
      </c>
    </row>
    <row r="75" spans="1:7">
      <c r="A75" s="2" t="s">
        <v>66</v>
      </c>
      <c r="B75" s="113">
        <v>2047</v>
      </c>
      <c r="C75" s="114">
        <v>0.276271428918479</v>
      </c>
      <c r="D75" s="113">
        <v>3071</v>
      </c>
      <c r="E75" s="114">
        <v>0.34717668817632191</v>
      </c>
      <c r="F75" s="113">
        <v>1577</v>
      </c>
      <c r="G75" s="114">
        <v>0.17072975331336976</v>
      </c>
    </row>
    <row r="76" spans="1:7">
      <c r="A76" s="2" t="s">
        <v>67</v>
      </c>
      <c r="B76" s="113">
        <v>4739</v>
      </c>
      <c r="C76" s="114">
        <v>0.63959467593779773</v>
      </c>
      <c r="D76" s="113">
        <v>5755</v>
      </c>
      <c r="E76" s="114">
        <v>0.65060300893999756</v>
      </c>
      <c r="F76" s="113">
        <v>6312</v>
      </c>
      <c r="G76" s="114">
        <v>0.68335206272288518</v>
      </c>
    </row>
    <row r="77" spans="1:7">
      <c r="A77" s="2" t="s">
        <v>68</v>
      </c>
      <c r="B77" s="113">
        <v>572</v>
      </c>
      <c r="C77" s="114">
        <v>7.7199441788651679E-2</v>
      </c>
      <c r="D77" s="113">
        <v>1177</v>
      </c>
      <c r="E77" s="114">
        <v>0.13305990295784137</v>
      </c>
      <c r="F77" s="113">
        <v>1006</v>
      </c>
      <c r="G77" s="114">
        <v>0.1089119415556436</v>
      </c>
    </row>
    <row r="78" spans="1:7">
      <c r="A78" s="2" t="s">
        <v>69</v>
      </c>
      <c r="B78" s="113">
        <v>1865</v>
      </c>
      <c r="C78" s="114">
        <v>0.25170797016754437</v>
      </c>
      <c r="D78" s="113">
        <v>2943</v>
      </c>
      <c r="E78" s="114">
        <v>0.33270628241710037</v>
      </c>
      <c r="F78" s="113">
        <v>2415</v>
      </c>
      <c r="G78" s="114">
        <v>0.2614536171539556</v>
      </c>
    </row>
    <row r="79" spans="1:7">
      <c r="A79" s="2" t="s">
        <v>70</v>
      </c>
      <c r="B79" s="113">
        <v>4421</v>
      </c>
      <c r="C79" s="114">
        <v>0.59667610515319769</v>
      </c>
      <c r="D79" s="113">
        <v>10261</v>
      </c>
      <c r="E79" s="114">
        <v>1.1600065116825917</v>
      </c>
      <c r="F79" s="113">
        <v>10276</v>
      </c>
      <c r="G79" s="114">
        <v>1.1125040869043674</v>
      </c>
    </row>
    <row r="80" spans="1:7">
      <c r="A80" s="2" t="s">
        <v>71</v>
      </c>
      <c r="B80" s="113">
        <v>2680</v>
      </c>
      <c r="C80" s="114">
        <v>0.36170367831046596</v>
      </c>
      <c r="D80" s="113">
        <v>4375</v>
      </c>
      <c r="E80" s="114">
        <v>0.49459394684839086</v>
      </c>
      <c r="F80" s="113">
        <v>3018</v>
      </c>
      <c r="G80" s="114">
        <v>0.32673582466693085</v>
      </c>
    </row>
    <row r="81" spans="1:7">
      <c r="A81" s="2" t="s">
        <v>72</v>
      </c>
      <c r="B81" s="113">
        <v>3309</v>
      </c>
      <c r="C81" s="114">
        <v>0.44659607146616853</v>
      </c>
      <c r="D81" s="113">
        <v>3761</v>
      </c>
      <c r="E81" s="114">
        <v>0.42518121922212526</v>
      </c>
      <c r="F81" s="113">
        <v>2424</v>
      </c>
      <c r="G81" s="114">
        <v>0.26242797846011939</v>
      </c>
    </row>
    <row r="82" spans="1:7">
      <c r="A82" s="2" t="s">
        <v>73</v>
      </c>
      <c r="B82" s="113">
        <v>134</v>
      </c>
      <c r="C82" s="114">
        <v>1.8085183915523294E-2</v>
      </c>
      <c r="D82" s="113">
        <v>609</v>
      </c>
      <c r="E82" s="114">
        <v>6.8847477401296001E-2</v>
      </c>
      <c r="F82" s="113">
        <v>567</v>
      </c>
      <c r="G82" s="114">
        <v>6.1384762288320002E-2</v>
      </c>
    </row>
    <row r="83" spans="1:7">
      <c r="A83" s="2" t="s">
        <v>74</v>
      </c>
      <c r="B83" s="113">
        <v>363</v>
      </c>
      <c r="C83" s="114">
        <v>4.8991953442798178E-2</v>
      </c>
      <c r="D83" s="113">
        <v>1196</v>
      </c>
      <c r="E83" s="114">
        <v>0.13520785381272582</v>
      </c>
      <c r="F83" s="113">
        <v>814</v>
      </c>
      <c r="G83" s="114">
        <v>8.8125567024149004E-2</v>
      </c>
    </row>
    <row r="84" spans="1:7">
      <c r="A84" s="2" t="s">
        <v>75</v>
      </c>
      <c r="B84" s="113">
        <v>485</v>
      </c>
      <c r="C84" s="114">
        <v>6.5457568649468639E-2</v>
      </c>
      <c r="D84" s="113">
        <v>1228</v>
      </c>
      <c r="E84" s="114">
        <v>0.1388254552525312</v>
      </c>
      <c r="F84" s="113">
        <v>926</v>
      </c>
      <c r="G84" s="114">
        <v>0.10025095216752086</v>
      </c>
    </row>
    <row r="85" spans="1:7">
      <c r="A85" s="2" t="s">
        <v>76</v>
      </c>
      <c r="B85" s="113">
        <v>2445</v>
      </c>
      <c r="C85" s="114">
        <v>0.32998712442876466</v>
      </c>
      <c r="D85" s="113">
        <v>2984</v>
      </c>
      <c r="E85" s="114">
        <v>0.33734133426185103</v>
      </c>
      <c r="F85" s="113">
        <v>1424</v>
      </c>
      <c r="G85" s="114">
        <v>0.15416561110858498</v>
      </c>
    </row>
    <row r="86" spans="1:7">
      <c r="A86" s="2" t="s">
        <v>77</v>
      </c>
      <c r="B86" s="113">
        <v>208</v>
      </c>
      <c r="C86" s="114">
        <v>2.8072524286782426E-2</v>
      </c>
      <c r="D86" s="113">
        <v>416</v>
      </c>
      <c r="E86" s="114">
        <v>4.7028818717469847E-2</v>
      </c>
      <c r="F86" s="113">
        <v>1046</v>
      </c>
      <c r="G86" s="114">
        <v>0.11324243624970499</v>
      </c>
    </row>
    <row r="87" spans="1:7">
      <c r="A87" s="2" t="s">
        <v>78</v>
      </c>
      <c r="B87" s="113">
        <v>1397</v>
      </c>
      <c r="C87" s="114">
        <v>0.1885447905222839</v>
      </c>
      <c r="D87" s="113">
        <v>1360</v>
      </c>
      <c r="E87" s="114">
        <v>0.15374806119172835</v>
      </c>
      <c r="F87" s="113">
        <v>1921</v>
      </c>
      <c r="G87" s="114">
        <v>0.20797200768229757</v>
      </c>
    </row>
    <row r="88" spans="1:7">
      <c r="A88" s="2" t="s">
        <v>79</v>
      </c>
      <c r="B88" s="113">
        <v>519</v>
      </c>
      <c r="C88" s="114">
        <v>7.0046346657885006E-2</v>
      </c>
      <c r="D88" s="113">
        <v>443</v>
      </c>
      <c r="E88" s="114">
        <v>5.0081169932305637E-2</v>
      </c>
      <c r="F88" s="113">
        <v>779</v>
      </c>
      <c r="G88" s="114">
        <v>8.4336384166845302E-2</v>
      </c>
    </row>
    <row r="89" spans="1:7">
      <c r="A89" s="2" t="s">
        <v>80</v>
      </c>
      <c r="B89" s="113">
        <v>396</v>
      </c>
      <c r="C89" s="114">
        <v>5.3445767392143476E-2</v>
      </c>
      <c r="D89" s="113">
        <v>1092</v>
      </c>
      <c r="E89" s="114">
        <v>0.12345064913335836</v>
      </c>
      <c r="F89" s="113">
        <v>983</v>
      </c>
      <c r="G89" s="114">
        <v>0.10642190710655833</v>
      </c>
    </row>
    <row r="90" spans="1:7">
      <c r="A90" s="2"/>
    </row>
    <row r="91" spans="1:7" ht="27" customHeight="1">
      <c r="A91" s="50" t="s">
        <v>81</v>
      </c>
      <c r="B91" s="47">
        <v>22532</v>
      </c>
      <c r="C91" s="112">
        <v>3.0410101789893349</v>
      </c>
      <c r="D91" s="47">
        <v>27272</v>
      </c>
      <c r="E91" s="112">
        <v>3.0831008270741291</v>
      </c>
      <c r="F91" s="47">
        <v>27814</v>
      </c>
      <c r="G91" s="112">
        <v>3.011209485515578</v>
      </c>
    </row>
    <row r="92" spans="1:7">
      <c r="A92" s="51" t="s">
        <v>82</v>
      </c>
      <c r="B92" s="113">
        <v>1859</v>
      </c>
      <c r="C92" s="114">
        <v>0.25089818581311796</v>
      </c>
      <c r="D92" s="113">
        <v>3457</v>
      </c>
      <c r="E92" s="114">
        <v>0.39081400554397422</v>
      </c>
      <c r="F92" s="113">
        <v>908</v>
      </c>
      <c r="G92" s="114">
        <v>9.8302229555193243E-2</v>
      </c>
    </row>
    <row r="93" spans="1:7">
      <c r="A93" s="2" t="s">
        <v>83</v>
      </c>
      <c r="B93" s="113">
        <v>4444</v>
      </c>
      <c r="C93" s="114">
        <v>0.59978027851183224</v>
      </c>
      <c r="D93" s="113">
        <v>5242</v>
      </c>
      <c r="E93" s="114">
        <v>0.59260833585811767</v>
      </c>
      <c r="F93" s="113">
        <v>2567</v>
      </c>
      <c r="G93" s="114">
        <v>0.27790949699138878</v>
      </c>
    </row>
    <row r="94" spans="1:7">
      <c r="A94" s="2" t="s">
        <v>84</v>
      </c>
      <c r="B94" s="113">
        <v>584</v>
      </c>
      <c r="C94" s="114">
        <v>7.8819010497504519E-2</v>
      </c>
      <c r="D94" s="113">
        <v>809</v>
      </c>
      <c r="E94" s="114">
        <v>9.1457486400079585E-2</v>
      </c>
      <c r="F94" s="113">
        <v>1135</v>
      </c>
      <c r="G94" s="114">
        <v>0.12287778694399154</v>
      </c>
    </row>
    <row r="95" spans="1:7">
      <c r="A95" s="2" t="s">
        <v>85</v>
      </c>
      <c r="B95" s="113">
        <v>4312</v>
      </c>
      <c r="C95" s="114">
        <v>0.58196502271445116</v>
      </c>
      <c r="D95" s="113">
        <v>4707</v>
      </c>
      <c r="E95" s="114">
        <v>0.53212656178637163</v>
      </c>
      <c r="F95" s="113">
        <v>1756</v>
      </c>
      <c r="G95" s="114">
        <v>0.19010871706929441</v>
      </c>
    </row>
    <row r="96" spans="1:7">
      <c r="A96" s="2" t="s">
        <v>86</v>
      </c>
      <c r="B96" s="113">
        <v>2179</v>
      </c>
      <c r="C96" s="114">
        <v>0.29408668471586019</v>
      </c>
      <c r="D96" s="113">
        <v>2785</v>
      </c>
      <c r="E96" s="114">
        <v>0.31484437530806136</v>
      </c>
      <c r="F96" s="113">
        <v>985</v>
      </c>
      <c r="G96" s="114">
        <v>0.10663843184126139</v>
      </c>
    </row>
    <row r="97" spans="1:7">
      <c r="A97" s="2" t="s">
        <v>87</v>
      </c>
      <c r="B97" s="113">
        <v>424</v>
      </c>
      <c r="C97" s="114">
        <v>5.7224761046133416E-2</v>
      </c>
      <c r="D97" s="113">
        <v>529</v>
      </c>
      <c r="E97" s="114">
        <v>5.9803473801782581E-2</v>
      </c>
      <c r="F97" s="113">
        <v>193</v>
      </c>
      <c r="G97" s="114">
        <v>2.0894636898846141E-2</v>
      </c>
    </row>
    <row r="98" spans="1:7">
      <c r="A98" s="2" t="s">
        <v>88</v>
      </c>
      <c r="B98" s="113">
        <v>1701</v>
      </c>
      <c r="C98" s="114">
        <v>0.22957386447988898</v>
      </c>
      <c r="D98" s="113">
        <v>2291</v>
      </c>
      <c r="E98" s="114">
        <v>0.25899765308106593</v>
      </c>
      <c r="F98" s="113">
        <v>885</v>
      </c>
      <c r="G98" s="114">
        <v>9.5812195106107945E-2</v>
      </c>
    </row>
    <row r="99" spans="1:7">
      <c r="A99" s="2" t="s">
        <v>89</v>
      </c>
      <c r="B99" s="113">
        <v>70</v>
      </c>
      <c r="C99" s="114">
        <v>9.4474841349748567E-3</v>
      </c>
      <c r="D99" s="113">
        <v>363</v>
      </c>
      <c r="E99" s="114">
        <v>4.1037166332792203E-2</v>
      </c>
      <c r="F99" s="113">
        <v>464</v>
      </c>
      <c r="G99" s="114">
        <v>5.023373845111196E-2</v>
      </c>
    </row>
    <row r="100" spans="1:7">
      <c r="A100" s="2" t="s">
        <v>90</v>
      </c>
      <c r="B100" s="113">
        <v>619</v>
      </c>
      <c r="C100" s="114">
        <v>8.354275256499194E-2</v>
      </c>
      <c r="D100" s="113">
        <v>706</v>
      </c>
      <c r="E100" s="114">
        <v>7.9813331765706041E-2</v>
      </c>
      <c r="F100" s="113">
        <v>1122</v>
      </c>
      <c r="G100" s="114">
        <v>0.1214703761684216</v>
      </c>
    </row>
    <row r="101" spans="1:7">
      <c r="A101" s="2" t="s">
        <v>91</v>
      </c>
      <c r="B101" s="113">
        <v>4716</v>
      </c>
      <c r="C101" s="114">
        <v>0.63649050257916318</v>
      </c>
      <c r="D101" s="113">
        <v>4771</v>
      </c>
      <c r="E101" s="114">
        <v>0.5393617646659824</v>
      </c>
      <c r="F101" s="113">
        <v>2336</v>
      </c>
      <c r="G101" s="114">
        <v>0.25290089013318434</v>
      </c>
    </row>
    <row r="102" spans="1:7">
      <c r="A102" s="2" t="s">
        <v>92</v>
      </c>
      <c r="B102" s="113">
        <v>393</v>
      </c>
      <c r="C102" s="114">
        <v>5.3040875214930262E-2</v>
      </c>
      <c r="D102" s="113">
        <v>503</v>
      </c>
      <c r="E102" s="114">
        <v>5.6864172631940713E-2</v>
      </c>
      <c r="F102" s="113">
        <v>828</v>
      </c>
      <c r="G102" s="114">
        <v>8.9641240167070479E-2</v>
      </c>
    </row>
    <row r="103" spans="1:7">
      <c r="A103" s="2" t="s">
        <v>93</v>
      </c>
      <c r="B103" s="113">
        <v>1231</v>
      </c>
      <c r="C103" s="114">
        <v>0.1661407567164864</v>
      </c>
      <c r="D103" s="113">
        <v>1109</v>
      </c>
      <c r="E103" s="114">
        <v>0.12537249989825497</v>
      </c>
      <c r="F103" s="113">
        <v>14635</v>
      </c>
      <c r="G103" s="114">
        <v>1.584419746189706</v>
      </c>
    </row>
    <row r="104" spans="1:7">
      <c r="A104" s="2"/>
    </row>
    <row r="105" spans="1:7" ht="28.5" customHeight="1">
      <c r="A105" s="50" t="s">
        <v>94</v>
      </c>
      <c r="B105" s="47">
        <v>8850</v>
      </c>
      <c r="C105" s="112">
        <v>1.1944319227789639</v>
      </c>
      <c r="D105" s="47">
        <v>23670</v>
      </c>
      <c r="E105" s="112">
        <v>2.6758945650060371</v>
      </c>
      <c r="F105" s="47">
        <v>19601</v>
      </c>
      <c r="G105" s="112">
        <v>2.1220506624574256</v>
      </c>
    </row>
    <row r="106" spans="1:7">
      <c r="A106" s="2" t="s">
        <v>95</v>
      </c>
      <c r="B106" s="113">
        <v>376</v>
      </c>
      <c r="C106" s="114">
        <v>5.0746486210722079E-2</v>
      </c>
      <c r="D106" s="113">
        <v>579</v>
      </c>
      <c r="E106" s="114">
        <v>6.5455976051478473E-2</v>
      </c>
      <c r="F106" s="113">
        <v>545</v>
      </c>
      <c r="G106" s="114">
        <v>5.9002990206586246E-2</v>
      </c>
    </row>
    <row r="107" spans="1:7">
      <c r="A107" s="2" t="s">
        <v>96</v>
      </c>
      <c r="B107" s="113">
        <v>583</v>
      </c>
      <c r="C107" s="114">
        <v>7.868404643843345E-2</v>
      </c>
      <c r="D107" s="113">
        <v>1601</v>
      </c>
      <c r="E107" s="114">
        <v>0.18099312203526258</v>
      </c>
      <c r="F107" s="113">
        <v>1657</v>
      </c>
      <c r="G107" s="114">
        <v>0.17939074270149252</v>
      </c>
    </row>
    <row r="108" spans="1:7">
      <c r="A108" s="2" t="s">
        <v>97</v>
      </c>
      <c r="B108" s="113">
        <v>329</v>
      </c>
      <c r="C108" s="114">
        <v>4.4403175434381825E-2</v>
      </c>
      <c r="D108" s="113">
        <v>900</v>
      </c>
      <c r="E108" s="114">
        <v>0.10174504049452612</v>
      </c>
      <c r="F108" s="113">
        <v>1417</v>
      </c>
      <c r="G108" s="114">
        <v>0.15340777453712423</v>
      </c>
    </row>
    <row r="109" spans="1:7">
      <c r="A109" s="2" t="s">
        <v>98</v>
      </c>
      <c r="B109" s="113">
        <v>491</v>
      </c>
      <c r="C109" s="114">
        <v>6.6267353003895066E-2</v>
      </c>
      <c r="D109" s="113">
        <v>1664</v>
      </c>
      <c r="E109" s="114">
        <v>0.18811527486987939</v>
      </c>
      <c r="F109" s="113">
        <v>1389</v>
      </c>
      <c r="G109" s="114">
        <v>0.15037642825128128</v>
      </c>
    </row>
    <row r="110" spans="1:7">
      <c r="A110" s="2" t="s">
        <v>99</v>
      </c>
      <c r="B110" s="113">
        <v>492</v>
      </c>
      <c r="C110" s="114">
        <v>6.6402317062966135E-2</v>
      </c>
      <c r="D110" s="113">
        <v>992</v>
      </c>
      <c r="E110" s="114">
        <v>0.11214564463396656</v>
      </c>
      <c r="F110" s="113">
        <v>929</v>
      </c>
      <c r="G110" s="114">
        <v>0.10057573926957546</v>
      </c>
    </row>
    <row r="111" spans="1:7">
      <c r="A111" s="2" t="s">
        <v>100</v>
      </c>
      <c r="B111" s="113">
        <v>269</v>
      </c>
      <c r="C111" s="114">
        <v>3.6305331890117663E-2</v>
      </c>
      <c r="D111" s="113">
        <v>435</v>
      </c>
      <c r="E111" s="114">
        <v>4.9176769572354284E-2</v>
      </c>
      <c r="F111" s="113">
        <v>455</v>
      </c>
      <c r="G111" s="114">
        <v>4.9259377144948151E-2</v>
      </c>
    </row>
    <row r="112" spans="1:7">
      <c r="A112" s="2" t="s">
        <v>101</v>
      </c>
      <c r="B112" s="113">
        <v>1158</v>
      </c>
      <c r="C112" s="114">
        <v>0.15628838040429835</v>
      </c>
      <c r="D112" s="113">
        <v>3077</v>
      </c>
      <c r="E112" s="114">
        <v>0.34785498844628543</v>
      </c>
      <c r="F112" s="113">
        <v>2229</v>
      </c>
      <c r="G112" s="114">
        <v>0.24131681682657019</v>
      </c>
    </row>
    <row r="113" spans="1:7">
      <c r="A113" s="2" t="s">
        <v>102</v>
      </c>
      <c r="B113" s="113">
        <v>510</v>
      </c>
      <c r="C113" s="114">
        <v>6.8831670126245387E-2</v>
      </c>
      <c r="D113" s="113">
        <v>1103</v>
      </c>
      <c r="E113" s="114">
        <v>0.12469419962829145</v>
      </c>
      <c r="F113" s="113">
        <v>867</v>
      </c>
      <c r="G113" s="114">
        <v>9.3863472493780326E-2</v>
      </c>
    </row>
    <row r="114" spans="1:7">
      <c r="A114" s="2" t="s">
        <v>103</v>
      </c>
      <c r="B114" s="113">
        <v>200</v>
      </c>
      <c r="C114" s="114">
        <v>2.6992811814213875E-2</v>
      </c>
      <c r="D114" s="113">
        <v>586</v>
      </c>
      <c r="E114" s="114">
        <v>6.6247326366435891E-2</v>
      </c>
      <c r="F114" s="113">
        <v>554</v>
      </c>
      <c r="G114" s="114">
        <v>5.9977351512750063E-2</v>
      </c>
    </row>
    <row r="115" spans="1:7">
      <c r="A115" s="2" t="s">
        <v>104</v>
      </c>
      <c r="B115" s="113">
        <v>481</v>
      </c>
      <c r="C115" s="114">
        <v>6.4917712413184378E-2</v>
      </c>
      <c r="D115" s="113">
        <v>1241</v>
      </c>
      <c r="E115" s="114">
        <v>0.14029510583745214</v>
      </c>
      <c r="F115" s="113">
        <v>904</v>
      </c>
      <c r="G115" s="114">
        <v>9.78691800857871E-2</v>
      </c>
    </row>
    <row r="116" spans="1:7">
      <c r="A116" s="2" t="s">
        <v>105</v>
      </c>
      <c r="B116" s="113">
        <v>413</v>
      </c>
      <c r="C116" s="114">
        <v>5.5740156396351652E-2</v>
      </c>
      <c r="D116" s="113">
        <v>851</v>
      </c>
      <c r="E116" s="114">
        <v>9.6205588289824132E-2</v>
      </c>
      <c r="F116" s="113">
        <v>778</v>
      </c>
      <c r="G116" s="114">
        <v>8.4228121799493766E-2</v>
      </c>
    </row>
    <row r="117" spans="1:7">
      <c r="A117" s="2" t="s">
        <v>106</v>
      </c>
      <c r="B117" s="113">
        <v>546</v>
      </c>
      <c r="C117" s="114">
        <v>7.3690376252803877E-2</v>
      </c>
      <c r="D117" s="113">
        <v>1066</v>
      </c>
      <c r="E117" s="114">
        <v>0.12051134796351649</v>
      </c>
      <c r="F117" s="113">
        <v>697</v>
      </c>
      <c r="G117" s="114">
        <v>7.545887004401948E-2</v>
      </c>
    </row>
    <row r="118" spans="1:7">
      <c r="A118" s="2" t="s">
        <v>107</v>
      </c>
      <c r="B118" s="113">
        <v>486</v>
      </c>
      <c r="C118" s="114">
        <v>6.5592532708539722E-2</v>
      </c>
      <c r="D118" s="113">
        <v>1336</v>
      </c>
      <c r="E118" s="114">
        <v>0.15103486011187434</v>
      </c>
      <c r="F118" s="113">
        <v>639</v>
      </c>
      <c r="G118" s="114">
        <v>6.9179652737630479E-2</v>
      </c>
    </row>
    <row r="119" spans="1:7">
      <c r="A119" s="2" t="s">
        <v>108</v>
      </c>
      <c r="B119" s="113">
        <v>430</v>
      </c>
      <c r="C119" s="114">
        <v>5.8034545400559835E-2</v>
      </c>
      <c r="D119" s="113">
        <v>1050</v>
      </c>
      <c r="E119" s="114">
        <v>0.11870254724361379</v>
      </c>
      <c r="F119" s="113">
        <v>724</v>
      </c>
      <c r="G119" s="114">
        <v>7.8381953962510909E-2</v>
      </c>
    </row>
    <row r="120" spans="1:7">
      <c r="A120" s="2" t="s">
        <v>109</v>
      </c>
      <c r="B120" s="113">
        <v>282</v>
      </c>
      <c r="C120" s="114">
        <v>3.8059864658041564E-2</v>
      </c>
      <c r="D120" s="113">
        <v>1244</v>
      </c>
      <c r="E120" s="114">
        <v>0.14063425597243387</v>
      </c>
      <c r="F120" s="113">
        <v>1856</v>
      </c>
      <c r="G120" s="114">
        <v>0.20093495380444784</v>
      </c>
    </row>
    <row r="121" spans="1:7">
      <c r="A121" s="2" t="s">
        <v>110</v>
      </c>
      <c r="B121" s="113">
        <v>975</v>
      </c>
      <c r="C121" s="114">
        <v>0.13158995759429262</v>
      </c>
      <c r="D121" s="113">
        <v>3050</v>
      </c>
      <c r="E121" s="114">
        <v>0.34480263723144966</v>
      </c>
      <c r="F121" s="113">
        <v>2056</v>
      </c>
      <c r="G121" s="114">
        <v>0.22258742727475472</v>
      </c>
    </row>
    <row r="122" spans="1:7">
      <c r="A122" s="2" t="s">
        <v>111</v>
      </c>
      <c r="B122" s="113">
        <v>634</v>
      </c>
      <c r="C122" s="114">
        <v>8.5567213451057972E-2</v>
      </c>
      <c r="D122" s="113">
        <v>2195</v>
      </c>
      <c r="E122" s="114">
        <v>0.24814484876164983</v>
      </c>
      <c r="F122" s="113">
        <v>1189</v>
      </c>
      <c r="G122" s="114">
        <v>0.1287239547809744</v>
      </c>
    </row>
    <row r="123" spans="1:7">
      <c r="A123" s="2" t="s">
        <v>112</v>
      </c>
      <c r="B123" s="113">
        <v>195</v>
      </c>
      <c r="C123" s="114">
        <v>2.6317991518858528E-2</v>
      </c>
      <c r="D123" s="113">
        <v>700</v>
      </c>
      <c r="E123" s="114">
        <v>7.9135031495742539E-2</v>
      </c>
      <c r="F123" s="113">
        <v>716</v>
      </c>
      <c r="G123" s="114">
        <v>7.7515855023698635E-2</v>
      </c>
    </row>
    <row r="124" spans="1:7">
      <c r="A124" s="2"/>
    </row>
    <row r="125" spans="1:7" ht="27" customHeight="1">
      <c r="A125" s="50" t="s">
        <v>113</v>
      </c>
      <c r="B125" s="47">
        <v>10543</v>
      </c>
      <c r="C125" s="112">
        <v>1.4229260747862844</v>
      </c>
      <c r="D125" s="47">
        <v>13594</v>
      </c>
      <c r="E125" s="112">
        <v>1.5368023116473202</v>
      </c>
      <c r="F125" s="47">
        <v>13497</v>
      </c>
      <c r="G125" s="112">
        <v>1.4612171721436598</v>
      </c>
    </row>
    <row r="126" spans="1:7">
      <c r="A126" s="2" t="s">
        <v>114</v>
      </c>
      <c r="B126" s="113">
        <v>111</v>
      </c>
      <c r="C126" s="114">
        <v>1.49810105568887E-2</v>
      </c>
      <c r="D126" s="113">
        <v>170</v>
      </c>
      <c r="E126" s="114">
        <v>1.9218507648966043E-2</v>
      </c>
      <c r="F126" s="113">
        <v>121</v>
      </c>
      <c r="G126" s="114">
        <v>1.3099746449535665E-2</v>
      </c>
    </row>
    <row r="127" spans="1:7">
      <c r="A127" s="2" t="s">
        <v>115</v>
      </c>
      <c r="B127" s="113">
        <v>274</v>
      </c>
      <c r="C127" s="114">
        <v>3.6980152185473007E-2</v>
      </c>
      <c r="D127" s="113">
        <v>372</v>
      </c>
      <c r="E127" s="114">
        <v>4.2054616737737457E-2</v>
      </c>
      <c r="F127" s="113">
        <v>293</v>
      </c>
      <c r="G127" s="114">
        <v>3.1720873633999579E-2</v>
      </c>
    </row>
    <row r="128" spans="1:7">
      <c r="A128" s="2" t="s">
        <v>116</v>
      </c>
      <c r="B128" s="113">
        <v>712</v>
      </c>
      <c r="C128" s="114">
        <v>9.6094410058601393E-2</v>
      </c>
      <c r="D128" s="113">
        <v>725</v>
      </c>
      <c r="E128" s="114">
        <v>8.1961282620590492E-2</v>
      </c>
      <c r="F128" s="113">
        <v>616</v>
      </c>
      <c r="G128" s="114">
        <v>6.6689618288545194E-2</v>
      </c>
    </row>
    <row r="129" spans="1:7">
      <c r="A129" s="2" t="s">
        <v>117</v>
      </c>
      <c r="B129" s="113">
        <v>918</v>
      </c>
      <c r="C129" s="114">
        <v>0.12389700622724169</v>
      </c>
      <c r="D129" s="113">
        <v>1514</v>
      </c>
      <c r="E129" s="114">
        <v>0.1711577681207917</v>
      </c>
      <c r="F129" s="113">
        <v>2001</v>
      </c>
      <c r="G129" s="114">
        <v>0.21663299707042036</v>
      </c>
    </row>
    <row r="130" spans="1:7">
      <c r="A130" s="2" t="s">
        <v>118</v>
      </c>
      <c r="B130" s="113">
        <v>288</v>
      </c>
      <c r="C130" s="114">
        <v>3.8869649012467977E-2</v>
      </c>
      <c r="D130" s="113">
        <v>762</v>
      </c>
      <c r="E130" s="114">
        <v>8.6144134285365437E-2</v>
      </c>
      <c r="F130" s="113">
        <v>552</v>
      </c>
      <c r="G130" s="114">
        <v>5.9760826778046991E-2</v>
      </c>
    </row>
    <row r="131" spans="1:7">
      <c r="A131" s="2" t="s">
        <v>119</v>
      </c>
      <c r="B131" s="113">
        <v>891</v>
      </c>
      <c r="C131" s="114">
        <v>0.12025297663232282</v>
      </c>
      <c r="D131" s="113">
        <v>1018</v>
      </c>
      <c r="E131" s="114">
        <v>0.11508494580380843</v>
      </c>
      <c r="F131" s="113">
        <v>953</v>
      </c>
      <c r="G131" s="114">
        <v>0.10317403608601228</v>
      </c>
    </row>
    <row r="132" spans="1:7">
      <c r="A132" s="2" t="s">
        <v>120</v>
      </c>
      <c r="B132" s="113">
        <v>1141</v>
      </c>
      <c r="C132" s="114">
        <v>0.15399399140009015</v>
      </c>
      <c r="D132" s="113">
        <v>724</v>
      </c>
      <c r="E132" s="114">
        <v>8.1848232575596563E-2</v>
      </c>
      <c r="F132" s="113">
        <v>901</v>
      </c>
      <c r="G132" s="114">
        <v>9.7544392983732492E-2</v>
      </c>
    </row>
    <row r="133" spans="1:7">
      <c r="A133" s="2" t="s">
        <v>121</v>
      </c>
      <c r="B133" s="113">
        <v>654</v>
      </c>
      <c r="C133" s="114">
        <v>8.8266494632479375E-2</v>
      </c>
      <c r="D133" s="113">
        <v>932</v>
      </c>
      <c r="E133" s="114">
        <v>0.10536264193433148</v>
      </c>
      <c r="F133" s="113">
        <v>716</v>
      </c>
      <c r="G133" s="114">
        <v>7.7515855023698635E-2</v>
      </c>
    </row>
    <row r="134" spans="1:7">
      <c r="A134" s="2" t="s">
        <v>122</v>
      </c>
      <c r="B134" s="113">
        <v>53</v>
      </c>
      <c r="C134" s="114">
        <v>7.1530951307666769E-3</v>
      </c>
      <c r="D134" s="113">
        <v>51</v>
      </c>
      <c r="E134" s="114">
        <v>5.7655522946898135E-3</v>
      </c>
      <c r="F134" s="113">
        <v>56</v>
      </c>
      <c r="G134" s="114">
        <v>6.0626925716859266E-3</v>
      </c>
    </row>
    <row r="135" spans="1:7">
      <c r="A135" s="2" t="s">
        <v>123</v>
      </c>
      <c r="B135" s="113">
        <v>1266</v>
      </c>
      <c r="C135" s="114">
        <v>0.17086449878397383</v>
      </c>
      <c r="D135" s="113">
        <v>1064</v>
      </c>
      <c r="E135" s="114">
        <v>0.12028524787352865</v>
      </c>
      <c r="F135" s="113">
        <v>1326</v>
      </c>
      <c r="G135" s="114">
        <v>0.1435558991081346</v>
      </c>
    </row>
    <row r="136" spans="1:7">
      <c r="A136" s="2" t="s">
        <v>124</v>
      </c>
      <c r="B136" s="113">
        <v>131</v>
      </c>
      <c r="C136" s="114">
        <v>1.7680291738310087E-2</v>
      </c>
      <c r="D136" s="113">
        <v>136</v>
      </c>
      <c r="E136" s="114">
        <v>1.5374806119172836E-2</v>
      </c>
      <c r="F136" s="113">
        <v>123</v>
      </c>
      <c r="G136" s="114">
        <v>1.3316271184238731E-2</v>
      </c>
    </row>
    <row r="137" spans="1:7">
      <c r="A137" s="2" t="s">
        <v>125</v>
      </c>
      <c r="B137" s="113">
        <v>212</v>
      </c>
      <c r="C137" s="114">
        <v>2.8612380523066708E-2</v>
      </c>
      <c r="D137" s="113">
        <v>284</v>
      </c>
      <c r="E137" s="114">
        <v>3.2106212778272684E-2</v>
      </c>
      <c r="F137" s="113">
        <v>524</v>
      </c>
      <c r="G137" s="114">
        <v>5.6729480492204026E-2</v>
      </c>
    </row>
    <row r="138" spans="1:7">
      <c r="A138" s="3" t="s">
        <v>246</v>
      </c>
      <c r="B138" s="113">
        <v>44</v>
      </c>
      <c r="C138" s="114">
        <v>5.9384185991270527E-3</v>
      </c>
      <c r="D138" s="113">
        <v>91</v>
      </c>
      <c r="E138" s="114">
        <v>1.028755409444653E-2</v>
      </c>
      <c r="F138" s="113">
        <v>95</v>
      </c>
      <c r="G138" s="114">
        <v>1.0284924898395768E-2</v>
      </c>
    </row>
    <row r="139" spans="1:7">
      <c r="A139" s="2" t="s">
        <v>126</v>
      </c>
      <c r="B139" s="113">
        <v>117</v>
      </c>
      <c r="C139" s="114">
        <v>1.5790794911315117E-2</v>
      </c>
      <c r="D139" s="113">
        <v>252</v>
      </c>
      <c r="E139" s="114">
        <v>2.848861133846731E-2</v>
      </c>
      <c r="F139" s="113">
        <v>207</v>
      </c>
      <c r="G139" s="114">
        <v>2.241031004176762E-2</v>
      </c>
    </row>
    <row r="140" spans="1:7">
      <c r="A140" s="2" t="s">
        <v>127</v>
      </c>
      <c r="B140" s="113">
        <v>410</v>
      </c>
      <c r="C140" s="114">
        <v>5.5335264219138439E-2</v>
      </c>
      <c r="D140" s="113">
        <v>543</v>
      </c>
      <c r="E140" s="114">
        <v>6.1386174431697423E-2</v>
      </c>
      <c r="F140" s="113">
        <v>759</v>
      </c>
      <c r="G140" s="114">
        <v>8.2171136819814611E-2</v>
      </c>
    </row>
    <row r="141" spans="1:7">
      <c r="A141" s="2" t="s">
        <v>128</v>
      </c>
      <c r="B141" s="113">
        <v>641</v>
      </c>
      <c r="C141" s="114">
        <v>8.6511961864555467E-2</v>
      </c>
      <c r="D141" s="113">
        <v>909</v>
      </c>
      <c r="E141" s="114">
        <v>0.10276249089947137</v>
      </c>
      <c r="F141" s="113">
        <v>628</v>
      </c>
      <c r="G141" s="114">
        <v>6.7988766696763611E-2</v>
      </c>
    </row>
    <row r="142" spans="1:7">
      <c r="A142" s="2" t="s">
        <v>129</v>
      </c>
      <c r="B142" s="113">
        <v>775</v>
      </c>
      <c r="C142" s="114">
        <v>0.10459714578007877</v>
      </c>
      <c r="D142" s="113">
        <v>879</v>
      </c>
      <c r="E142" s="114">
        <v>9.9370989549653843E-2</v>
      </c>
      <c r="F142" s="113">
        <v>800</v>
      </c>
      <c r="G142" s="114">
        <v>8.6609893881227529E-2</v>
      </c>
    </row>
    <row r="143" spans="1:7">
      <c r="A143" s="2" t="s">
        <v>130</v>
      </c>
      <c r="B143" s="113">
        <v>327</v>
      </c>
      <c r="C143" s="114">
        <v>4.4133247316239688E-2</v>
      </c>
      <c r="D143" s="113">
        <v>330</v>
      </c>
      <c r="E143" s="114">
        <v>3.7306514847992911E-2</v>
      </c>
      <c r="F143" s="113">
        <v>201</v>
      </c>
      <c r="G143" s="114">
        <v>2.1760735837658415E-2</v>
      </c>
    </row>
    <row r="144" spans="1:7">
      <c r="A144" s="2" t="s">
        <v>131</v>
      </c>
      <c r="B144" s="113">
        <v>140</v>
      </c>
      <c r="C144" s="114">
        <v>1.8894968269949713E-2</v>
      </c>
      <c r="D144" s="113">
        <v>199</v>
      </c>
      <c r="E144" s="114">
        <v>2.2496958953789663E-2</v>
      </c>
      <c r="F144" s="113">
        <v>468</v>
      </c>
      <c r="G144" s="114">
        <v>5.0666787920518104E-2</v>
      </c>
    </row>
    <row r="145" spans="1:7">
      <c r="A145" s="2" t="s">
        <v>132</v>
      </c>
      <c r="B145" s="113">
        <v>256</v>
      </c>
      <c r="C145" s="114">
        <v>3.4550799122193762E-2</v>
      </c>
      <c r="D145" s="113">
        <v>317</v>
      </c>
      <c r="E145" s="114">
        <v>3.5836864263071977E-2</v>
      </c>
      <c r="F145" s="113">
        <v>327</v>
      </c>
      <c r="G145" s="114">
        <v>3.5401794123951752E-2</v>
      </c>
    </row>
    <row r="146" spans="1:7">
      <c r="A146" s="2" t="s">
        <v>133</v>
      </c>
      <c r="B146" s="113">
        <v>1141</v>
      </c>
      <c r="C146" s="114">
        <v>0.15399399140009015</v>
      </c>
      <c r="D146" s="113">
        <v>2260</v>
      </c>
      <c r="E146" s="114">
        <v>0.25549310168625444</v>
      </c>
      <c r="F146" s="113">
        <v>1574</v>
      </c>
      <c r="G146" s="114">
        <v>0.17040496621131515</v>
      </c>
    </row>
    <row r="147" spans="1:7">
      <c r="A147" s="2" t="s">
        <v>134</v>
      </c>
      <c r="B147" s="113">
        <v>41</v>
      </c>
      <c r="C147" s="114">
        <v>5.5335264219138446E-3</v>
      </c>
      <c r="D147" s="113">
        <v>62</v>
      </c>
      <c r="E147" s="114">
        <v>7.0091027896229102E-3</v>
      </c>
      <c r="F147" s="113">
        <v>256</v>
      </c>
      <c r="G147" s="114">
        <v>2.7715166041992804E-2</v>
      </c>
    </row>
    <row r="148" spans="1:7">
      <c r="A148" s="2"/>
    </row>
    <row r="149" spans="1:7" ht="25.5" customHeight="1">
      <c r="A149" s="50" t="s">
        <v>135</v>
      </c>
      <c r="B149" s="47">
        <v>12821</v>
      </c>
      <c r="C149" s="112">
        <v>1.7303742013501804</v>
      </c>
      <c r="D149" s="47">
        <v>42430</v>
      </c>
      <c r="E149" s="112">
        <v>4.7967134090919368</v>
      </c>
      <c r="F149" s="47">
        <v>21491</v>
      </c>
      <c r="G149" s="112">
        <v>2.3266665367518256</v>
      </c>
    </row>
    <row r="150" spans="1:7">
      <c r="A150" s="2" t="s">
        <v>136</v>
      </c>
      <c r="B150" s="113">
        <v>370</v>
      </c>
      <c r="C150" s="114">
        <v>4.9936701856295666E-2</v>
      </c>
      <c r="D150" s="113">
        <v>650</v>
      </c>
      <c r="E150" s="114">
        <v>7.3482529246046632E-2</v>
      </c>
      <c r="F150" s="113">
        <v>585</v>
      </c>
      <c r="G150" s="114">
        <v>6.3333484900647621E-2</v>
      </c>
    </row>
    <row r="151" spans="1:7">
      <c r="A151" s="2" t="s">
        <v>137</v>
      </c>
      <c r="B151" s="113">
        <v>512</v>
      </c>
      <c r="C151" s="114">
        <v>6.9101598244387524E-2</v>
      </c>
      <c r="D151" s="113">
        <v>1400</v>
      </c>
      <c r="E151" s="114">
        <v>0.15827006299148508</v>
      </c>
      <c r="F151" s="113">
        <v>780</v>
      </c>
      <c r="G151" s="114">
        <v>8.4444646534196824E-2</v>
      </c>
    </row>
    <row r="152" spans="1:7">
      <c r="A152" s="2" t="s">
        <v>138</v>
      </c>
      <c r="B152" s="113">
        <v>2391</v>
      </c>
      <c r="C152" s="114">
        <v>0.32269906523892689</v>
      </c>
      <c r="D152" s="113">
        <v>8379</v>
      </c>
      <c r="E152" s="114">
        <v>0.9472463270040381</v>
      </c>
      <c r="F152" s="113">
        <v>3047</v>
      </c>
      <c r="G152" s="114">
        <v>0.32987543332012531</v>
      </c>
    </row>
    <row r="153" spans="1:7">
      <c r="A153" s="2" t="s">
        <v>139</v>
      </c>
      <c r="B153" s="113">
        <v>564</v>
      </c>
      <c r="C153" s="114">
        <v>7.6119729316083129E-2</v>
      </c>
      <c r="D153" s="113">
        <v>550</v>
      </c>
      <c r="E153" s="114">
        <v>6.2177524746654854E-2</v>
      </c>
      <c r="F153" s="113">
        <v>679</v>
      </c>
      <c r="G153" s="114">
        <v>7.3510147431691861E-2</v>
      </c>
    </row>
    <row r="154" spans="1:7">
      <c r="A154" s="2" t="s">
        <v>140</v>
      </c>
      <c r="B154" s="113">
        <v>179</v>
      </c>
      <c r="C154" s="114">
        <v>2.415856657372142E-2</v>
      </c>
      <c r="D154" s="113">
        <v>834</v>
      </c>
      <c r="E154" s="114">
        <v>9.4283737524927524E-2</v>
      </c>
      <c r="F154" s="113">
        <v>356</v>
      </c>
      <c r="G154" s="114">
        <v>3.8541402777146246E-2</v>
      </c>
    </row>
    <row r="155" spans="1:7">
      <c r="A155" s="2" t="s">
        <v>141</v>
      </c>
      <c r="B155" s="113">
        <v>437</v>
      </c>
      <c r="C155" s="114">
        <v>5.8979293814057317E-2</v>
      </c>
      <c r="D155" s="113">
        <v>1735</v>
      </c>
      <c r="E155" s="114">
        <v>0.19614182806444758</v>
      </c>
      <c r="F155" s="113">
        <v>904</v>
      </c>
      <c r="G155" s="114">
        <v>9.78691800857871E-2</v>
      </c>
    </row>
    <row r="156" spans="1:7">
      <c r="A156" s="2" t="s">
        <v>142</v>
      </c>
      <c r="B156" s="113">
        <v>924</v>
      </c>
      <c r="C156" s="114">
        <v>0.12470679058166809</v>
      </c>
      <c r="D156" s="113">
        <v>3028</v>
      </c>
      <c r="E156" s="114">
        <v>0.3423155362415834</v>
      </c>
      <c r="F156" s="113">
        <v>1240</v>
      </c>
      <c r="G156" s="114">
        <v>0.13424533551590265</v>
      </c>
    </row>
    <row r="157" spans="1:7">
      <c r="A157" s="2" t="s">
        <v>143</v>
      </c>
      <c r="B157" s="113">
        <v>176</v>
      </c>
      <c r="C157" s="114">
        <v>2.3753674396508211E-2</v>
      </c>
      <c r="D157" s="113">
        <v>734</v>
      </c>
      <c r="E157" s="114">
        <v>8.2978733025535753E-2</v>
      </c>
      <c r="F157" s="113">
        <v>374</v>
      </c>
      <c r="G157" s="114">
        <v>4.0490125389473865E-2</v>
      </c>
    </row>
    <row r="158" spans="1:7">
      <c r="A158" s="2" t="s">
        <v>144</v>
      </c>
      <c r="B158" s="113">
        <v>1805</v>
      </c>
      <c r="C158" s="114">
        <v>0.24361012662328022</v>
      </c>
      <c r="D158" s="113">
        <v>5727</v>
      </c>
      <c r="E158" s="114">
        <v>0.64743760768016778</v>
      </c>
      <c r="F158" s="113">
        <v>3367</v>
      </c>
      <c r="G158" s="114">
        <v>0.36451939087261637</v>
      </c>
    </row>
    <row r="159" spans="1:7">
      <c r="A159" s="2" t="s">
        <v>145</v>
      </c>
      <c r="B159" s="113">
        <v>290</v>
      </c>
      <c r="C159" s="114">
        <v>3.9139577130610122E-2</v>
      </c>
      <c r="D159" s="113">
        <v>1103</v>
      </c>
      <c r="E159" s="114">
        <v>0.12469419962829145</v>
      </c>
      <c r="F159" s="113">
        <v>561</v>
      </c>
      <c r="G159" s="114">
        <v>6.0735188084210801E-2</v>
      </c>
    </row>
    <row r="160" spans="1:7">
      <c r="A160" s="2" t="s">
        <v>146</v>
      </c>
      <c r="B160" s="113">
        <v>1068</v>
      </c>
      <c r="C160" s="114">
        <v>0.1441416150879021</v>
      </c>
      <c r="D160" s="113">
        <v>1968</v>
      </c>
      <c r="E160" s="114">
        <v>0.22248248854803043</v>
      </c>
      <c r="F160" s="113">
        <v>1190</v>
      </c>
      <c r="G160" s="114">
        <v>0.12883221714832593</v>
      </c>
    </row>
    <row r="161" spans="1:7">
      <c r="A161" s="2" t="s">
        <v>147</v>
      </c>
      <c r="B161" s="113">
        <v>405</v>
      </c>
      <c r="C161" s="114">
        <v>5.4660443923783102E-2</v>
      </c>
      <c r="D161" s="113">
        <v>961</v>
      </c>
      <c r="E161" s="114">
        <v>0.10864109323915511</v>
      </c>
      <c r="F161" s="113">
        <v>543</v>
      </c>
      <c r="G161" s="114">
        <v>5.8786465471883181E-2</v>
      </c>
    </row>
    <row r="162" spans="1:7">
      <c r="A162" s="2" t="s">
        <v>148</v>
      </c>
      <c r="B162" s="113">
        <v>458</v>
      </c>
      <c r="C162" s="114">
        <v>6.1813539054549775E-2</v>
      </c>
      <c r="D162" s="113">
        <v>2142</v>
      </c>
      <c r="E162" s="114">
        <v>0.24215319637697219</v>
      </c>
      <c r="F162" s="113">
        <v>1091</v>
      </c>
      <c r="G162" s="114">
        <v>0.11811424278052403</v>
      </c>
    </row>
    <row r="163" spans="1:7">
      <c r="A163" s="2" t="s">
        <v>149</v>
      </c>
      <c r="B163" s="113">
        <v>502</v>
      </c>
      <c r="C163" s="114">
        <v>6.7751957653676823E-2</v>
      </c>
      <c r="D163" s="113">
        <v>3465</v>
      </c>
      <c r="E163" s="114">
        <v>0.39171840590392559</v>
      </c>
      <c r="F163" s="113">
        <v>1082</v>
      </c>
      <c r="G163" s="114">
        <v>0.11713988147436022</v>
      </c>
    </row>
    <row r="164" spans="1:7">
      <c r="A164" s="2" t="s">
        <v>150</v>
      </c>
      <c r="B164" s="113">
        <v>635</v>
      </c>
      <c r="C164" s="114">
        <v>8.5702177510129054E-2</v>
      </c>
      <c r="D164" s="113">
        <v>3783</v>
      </c>
      <c r="E164" s="114">
        <v>0.42766832021199142</v>
      </c>
      <c r="F164" s="113">
        <v>1839</v>
      </c>
      <c r="G164" s="114">
        <v>0.19909449355947179</v>
      </c>
    </row>
    <row r="165" spans="1:7">
      <c r="A165" s="2" t="s">
        <v>151</v>
      </c>
      <c r="B165" s="113">
        <v>679</v>
      </c>
      <c r="C165" s="114">
        <v>9.1640596109256109E-2</v>
      </c>
      <c r="D165" s="113">
        <v>2752</v>
      </c>
      <c r="E165" s="114">
        <v>0.31111372382326208</v>
      </c>
      <c r="F165" s="113">
        <v>1234</v>
      </c>
      <c r="G165" s="114">
        <v>0.13359576131179346</v>
      </c>
    </row>
    <row r="166" spans="1:7">
      <c r="A166" s="2" t="s">
        <v>152</v>
      </c>
      <c r="B166" s="113">
        <v>1118</v>
      </c>
      <c r="C166" s="114">
        <v>0.15088981804145554</v>
      </c>
      <c r="D166" s="113">
        <v>2302</v>
      </c>
      <c r="E166" s="114">
        <v>0.260241203575999</v>
      </c>
      <c r="F166" s="113">
        <v>1538</v>
      </c>
      <c r="G166" s="114">
        <v>0.16650752098665991</v>
      </c>
    </row>
    <row r="167" spans="1:7">
      <c r="A167" s="2" t="s">
        <v>153</v>
      </c>
      <c r="B167" s="113">
        <v>308</v>
      </c>
      <c r="C167" s="114">
        <v>4.1568930193889367E-2</v>
      </c>
      <c r="D167" s="113">
        <v>917</v>
      </c>
      <c r="E167" s="114">
        <v>0.10366689125942272</v>
      </c>
      <c r="F167" s="113">
        <v>1081</v>
      </c>
      <c r="G167" s="114">
        <v>0.11703161910700868</v>
      </c>
    </row>
    <row r="168" spans="1:7">
      <c r="A168" s="2"/>
    </row>
    <row r="169" spans="1:7" ht="24">
      <c r="A169" s="50" t="s">
        <v>154</v>
      </c>
      <c r="B169" s="47">
        <v>5135</v>
      </c>
      <c r="C169" s="112">
        <v>0.69304044332994119</v>
      </c>
      <c r="D169" s="47">
        <v>5123</v>
      </c>
      <c r="E169" s="112">
        <v>0.57915538050384141</v>
      </c>
      <c r="F169" s="47">
        <v>4731</v>
      </c>
      <c r="G169" s="112">
        <v>0.51218925994010922</v>
      </c>
    </row>
    <row r="170" spans="1:7">
      <c r="A170" s="2" t="s">
        <v>155</v>
      </c>
      <c r="B170" s="113">
        <v>151</v>
      </c>
      <c r="C170" s="114">
        <v>2.0379572919731474E-2</v>
      </c>
      <c r="D170" s="113">
        <v>88</v>
      </c>
      <c r="E170" s="114">
        <v>9.9484039594647765E-3</v>
      </c>
      <c r="F170" s="113">
        <v>112</v>
      </c>
      <c r="G170" s="114">
        <v>1.2125385143371853E-2</v>
      </c>
    </row>
    <row r="171" spans="1:7">
      <c r="A171" s="2" t="s">
        <v>156</v>
      </c>
      <c r="B171" s="113">
        <v>1427</v>
      </c>
      <c r="C171" s="114">
        <v>0.19259371229441599</v>
      </c>
      <c r="D171" s="113">
        <v>1915</v>
      </c>
      <c r="E171" s="114">
        <v>0.2164908361633528</v>
      </c>
      <c r="F171" s="113">
        <v>1317</v>
      </c>
      <c r="G171" s="114">
        <v>0.14258153780197083</v>
      </c>
    </row>
    <row r="172" spans="1:7">
      <c r="A172" s="2" t="s">
        <v>157</v>
      </c>
      <c r="B172" s="113">
        <v>211</v>
      </c>
      <c r="C172" s="114">
        <v>2.8477416463995636E-2</v>
      </c>
      <c r="D172" s="113">
        <v>122</v>
      </c>
      <c r="E172" s="114">
        <v>1.3792105489257984E-2</v>
      </c>
      <c r="F172" s="113">
        <v>189</v>
      </c>
      <c r="G172" s="114">
        <v>2.0461587429440001E-2</v>
      </c>
    </row>
    <row r="173" spans="1:7">
      <c r="A173" s="2" t="s">
        <v>158</v>
      </c>
      <c r="B173" s="113">
        <v>275</v>
      </c>
      <c r="C173" s="114">
        <v>3.7115116244544076E-2</v>
      </c>
      <c r="D173" s="113">
        <v>201</v>
      </c>
      <c r="E173" s="114">
        <v>2.2723059043777499E-2</v>
      </c>
      <c r="F173" s="113">
        <v>242</v>
      </c>
      <c r="G173" s="114">
        <v>2.6199492899071329E-2</v>
      </c>
    </row>
    <row r="174" spans="1:7">
      <c r="A174" s="2" t="s">
        <v>159</v>
      </c>
      <c r="B174" s="113">
        <v>708</v>
      </c>
      <c r="C174" s="114">
        <v>9.5554553822317118E-2</v>
      </c>
      <c r="D174" s="113">
        <v>957</v>
      </c>
      <c r="E174" s="114">
        <v>0.10818889305917945</v>
      </c>
      <c r="F174" s="113">
        <v>526</v>
      </c>
      <c r="G174" s="114">
        <v>5.6946005226907098E-2</v>
      </c>
    </row>
    <row r="175" spans="1:7">
      <c r="A175" s="2" t="s">
        <v>160</v>
      </c>
      <c r="B175" s="113">
        <v>582</v>
      </c>
      <c r="C175" s="114">
        <v>7.8549082379362367E-2</v>
      </c>
      <c r="D175" s="113">
        <v>827</v>
      </c>
      <c r="E175" s="114">
        <v>9.3492387209970107E-2</v>
      </c>
      <c r="F175" s="113">
        <v>595</v>
      </c>
      <c r="G175" s="114">
        <v>6.4416108574162967E-2</v>
      </c>
    </row>
    <row r="176" spans="1:7">
      <c r="A176" s="2" t="s">
        <v>161</v>
      </c>
      <c r="B176" s="113">
        <v>341</v>
      </c>
      <c r="C176" s="114">
        <v>4.6022744143234658E-2</v>
      </c>
      <c r="D176" s="113">
        <v>209</v>
      </c>
      <c r="E176" s="114">
        <v>2.3627459403728842E-2</v>
      </c>
      <c r="F176" s="113">
        <v>209</v>
      </c>
      <c r="G176" s="114">
        <v>2.2626834776470692E-2</v>
      </c>
    </row>
    <row r="177" spans="1:7">
      <c r="A177" s="2" t="s">
        <v>162</v>
      </c>
      <c r="B177" s="113">
        <v>562</v>
      </c>
      <c r="C177" s="114">
        <v>7.5849801197940991E-2</v>
      </c>
      <c r="D177" s="113">
        <v>269</v>
      </c>
      <c r="E177" s="114">
        <v>3.0410462103363914E-2</v>
      </c>
      <c r="F177" s="113">
        <v>984</v>
      </c>
      <c r="G177" s="114">
        <v>0.10653016947390985</v>
      </c>
    </row>
    <row r="178" spans="1:7">
      <c r="A178" s="2" t="s">
        <v>163</v>
      </c>
      <c r="B178" s="113">
        <v>684</v>
      </c>
      <c r="C178" s="114">
        <v>9.2315416404611453E-2</v>
      </c>
      <c r="D178" s="113">
        <v>416</v>
      </c>
      <c r="E178" s="114">
        <v>4.7028818717469847E-2</v>
      </c>
      <c r="F178" s="113">
        <v>371</v>
      </c>
      <c r="G178" s="114">
        <v>4.0165338287419264E-2</v>
      </c>
    </row>
    <row r="179" spans="1:7">
      <c r="A179" s="2" t="s">
        <v>164</v>
      </c>
      <c r="B179" s="113">
        <v>194</v>
      </c>
      <c r="C179" s="114">
        <v>2.6183027459787463E-2</v>
      </c>
      <c r="D179" s="113">
        <v>119</v>
      </c>
      <c r="E179" s="114">
        <v>1.3452955354276231E-2</v>
      </c>
      <c r="F179" s="113">
        <v>186</v>
      </c>
      <c r="G179" s="114">
        <v>2.0136800327385396E-2</v>
      </c>
    </row>
    <row r="180" spans="1:7">
      <c r="A180" s="2"/>
    </row>
    <row r="181" spans="1:7" ht="24" customHeight="1">
      <c r="A181" s="50" t="s">
        <v>165</v>
      </c>
      <c r="B181" s="47">
        <v>5371</v>
      </c>
      <c r="C181" s="112">
        <v>0.72489196127071365</v>
      </c>
      <c r="D181" s="47">
        <v>10252</v>
      </c>
      <c r="E181" s="112">
        <v>1.1589890612776463</v>
      </c>
      <c r="F181" s="47">
        <v>11763</v>
      </c>
      <c r="G181" s="112">
        <v>1.2734902271560993</v>
      </c>
    </row>
    <row r="182" spans="1:7">
      <c r="A182" s="3" t="s">
        <v>166</v>
      </c>
      <c r="B182" s="113">
        <v>89</v>
      </c>
      <c r="C182" s="114">
        <v>1.2011801257325174E-2</v>
      </c>
      <c r="D182" s="113">
        <v>464</v>
      </c>
      <c r="E182" s="114">
        <v>5.245522087717791E-2</v>
      </c>
      <c r="F182" s="113">
        <v>380</v>
      </c>
      <c r="G182" s="114">
        <v>4.1139699593583073E-2</v>
      </c>
    </row>
    <row r="183" spans="1:7">
      <c r="A183" s="2" t="s">
        <v>167</v>
      </c>
      <c r="B183" s="113">
        <v>68</v>
      </c>
      <c r="C183" s="114">
        <v>9.1775560168327174E-3</v>
      </c>
      <c r="D183" s="113">
        <v>109</v>
      </c>
      <c r="E183" s="114">
        <v>1.2322454904337051E-2</v>
      </c>
      <c r="F183" s="113">
        <v>112</v>
      </c>
      <c r="G183" s="114">
        <v>1.2125385143371853E-2</v>
      </c>
    </row>
    <row r="184" spans="1:7">
      <c r="A184" s="2" t="s">
        <v>168</v>
      </c>
      <c r="B184" s="113">
        <v>1027</v>
      </c>
      <c r="C184" s="114">
        <v>0.13860808866598825</v>
      </c>
      <c r="D184" s="113">
        <v>2270</v>
      </c>
      <c r="E184" s="114">
        <v>0.25662360213619367</v>
      </c>
      <c r="F184" s="113">
        <v>1754</v>
      </c>
      <c r="G184" s="114">
        <v>0.18989219233459134</v>
      </c>
    </row>
    <row r="185" spans="1:7">
      <c r="A185" s="2" t="s">
        <v>169</v>
      </c>
      <c r="B185" s="113">
        <v>255</v>
      </c>
      <c r="C185" s="114">
        <v>3.4415835063122693E-2</v>
      </c>
      <c r="D185" s="113">
        <v>517</v>
      </c>
      <c r="E185" s="114">
        <v>5.8446873261855554E-2</v>
      </c>
      <c r="F185" s="113">
        <v>326</v>
      </c>
      <c r="G185" s="114">
        <v>3.5293531756600216E-2</v>
      </c>
    </row>
    <row r="186" spans="1:7">
      <c r="A186" s="2" t="s">
        <v>170</v>
      </c>
      <c r="B186" s="113">
        <v>824</v>
      </c>
      <c r="C186" s="114">
        <v>0.11121038467456117</v>
      </c>
      <c r="D186" s="113">
        <v>1359</v>
      </c>
      <c r="E186" s="114">
        <v>0.15363501114673445</v>
      </c>
      <c r="F186" s="113">
        <v>1049</v>
      </c>
      <c r="G186" s="114">
        <v>0.11356722335175957</v>
      </c>
    </row>
    <row r="187" spans="1:7">
      <c r="A187" s="2" t="s">
        <v>171</v>
      </c>
      <c r="B187" s="113">
        <v>39</v>
      </c>
      <c r="C187" s="114">
        <v>5.2635983037717061E-3</v>
      </c>
      <c r="D187" s="113">
        <v>135</v>
      </c>
      <c r="E187" s="114">
        <v>1.5261756074178918E-2</v>
      </c>
      <c r="F187" s="113">
        <v>102</v>
      </c>
      <c r="G187" s="114">
        <v>1.1042761469856508E-2</v>
      </c>
    </row>
    <row r="188" spans="1:7">
      <c r="A188" s="2" t="s">
        <v>172</v>
      </c>
      <c r="B188" s="113">
        <v>205</v>
      </c>
      <c r="C188" s="114">
        <v>2.7667632109569219E-2</v>
      </c>
      <c r="D188" s="113">
        <v>784</v>
      </c>
      <c r="E188" s="114">
        <v>8.8631235275231646E-2</v>
      </c>
      <c r="F188" s="113">
        <v>664</v>
      </c>
      <c r="G188" s="114">
        <v>7.1886211921418849E-2</v>
      </c>
    </row>
    <row r="189" spans="1:7">
      <c r="A189" s="2" t="s">
        <v>173</v>
      </c>
      <c r="B189" s="113">
        <v>167</v>
      </c>
      <c r="C189" s="114">
        <v>2.2538997864868585E-2</v>
      </c>
      <c r="D189" s="113">
        <v>351</v>
      </c>
      <c r="E189" s="114">
        <v>3.9680565792865184E-2</v>
      </c>
      <c r="F189" s="113">
        <v>286</v>
      </c>
      <c r="G189" s="114">
        <v>3.0963037062538838E-2</v>
      </c>
    </row>
    <row r="190" spans="1:7">
      <c r="A190" s="4" t="s">
        <v>174</v>
      </c>
      <c r="B190" s="113">
        <v>108</v>
      </c>
      <c r="C190" s="114">
        <v>1.4576118379675491E-2</v>
      </c>
      <c r="D190" s="113">
        <v>515</v>
      </c>
      <c r="E190" s="114">
        <v>5.8220773171867725E-2</v>
      </c>
      <c r="F190" s="113">
        <v>522</v>
      </c>
      <c r="G190" s="114">
        <v>5.6512955757500954E-2</v>
      </c>
    </row>
    <row r="191" spans="1:7">
      <c r="A191" s="2" t="s">
        <v>175</v>
      </c>
      <c r="B191" s="113">
        <v>718</v>
      </c>
      <c r="C191" s="114">
        <v>9.6904194413027805E-2</v>
      </c>
      <c r="D191" s="113">
        <v>1093</v>
      </c>
      <c r="E191" s="114">
        <v>0.12356369917835228</v>
      </c>
      <c r="F191" s="113">
        <v>468</v>
      </c>
      <c r="G191" s="114">
        <v>5.0666787920518104E-2</v>
      </c>
    </row>
    <row r="192" spans="1:7">
      <c r="A192" s="2" t="s">
        <v>293</v>
      </c>
      <c r="B192" s="113">
        <v>30</v>
      </c>
      <c r="C192" s="114">
        <v>4.0489217721320818E-3</v>
      </c>
      <c r="D192" s="113">
        <v>95</v>
      </c>
      <c r="E192" s="114">
        <v>1.0739754274422201E-2</v>
      </c>
      <c r="F192" s="113">
        <v>3490</v>
      </c>
      <c r="G192" s="114">
        <v>0.37783566205685504</v>
      </c>
    </row>
    <row r="193" spans="1:7">
      <c r="A193" s="2" t="s">
        <v>176</v>
      </c>
      <c r="B193" s="113">
        <v>986</v>
      </c>
      <c r="C193" s="114">
        <v>0.13307456224407441</v>
      </c>
      <c r="D193" s="113">
        <v>940</v>
      </c>
      <c r="E193" s="114">
        <v>0.10626704229428283</v>
      </c>
      <c r="F193" s="113">
        <v>1464</v>
      </c>
      <c r="G193" s="114">
        <v>0.15849610580264636</v>
      </c>
    </row>
    <row r="194" spans="1:7">
      <c r="A194" s="2" t="s">
        <v>177</v>
      </c>
      <c r="B194" s="113">
        <v>294</v>
      </c>
      <c r="C194" s="114">
        <v>3.9679433366894397E-2</v>
      </c>
      <c r="D194" s="113">
        <v>550</v>
      </c>
      <c r="E194" s="114">
        <v>6.2177524746654854E-2</v>
      </c>
      <c r="F194" s="113">
        <v>433</v>
      </c>
      <c r="G194" s="114">
        <v>4.6877605063214395E-2</v>
      </c>
    </row>
    <row r="195" spans="1:7">
      <c r="A195" s="2" t="s">
        <v>178</v>
      </c>
      <c r="B195" s="113">
        <v>210</v>
      </c>
      <c r="C195" s="114">
        <v>2.8342452404924567E-2</v>
      </c>
      <c r="D195" s="113">
        <v>502</v>
      </c>
      <c r="E195" s="114">
        <v>5.6751122586946791E-2</v>
      </c>
      <c r="F195" s="113">
        <v>350</v>
      </c>
      <c r="G195" s="114">
        <v>3.7891828573037044E-2</v>
      </c>
    </row>
    <row r="196" spans="1:7">
      <c r="A196" s="2" t="s">
        <v>179</v>
      </c>
      <c r="B196" s="113">
        <v>351</v>
      </c>
      <c r="C196" s="114">
        <v>4.7372384733945352E-2</v>
      </c>
      <c r="D196" s="113">
        <v>568</v>
      </c>
      <c r="E196" s="114">
        <v>6.4212425556545369E-2</v>
      </c>
      <c r="F196" s="113">
        <v>363</v>
      </c>
      <c r="G196" s="114">
        <v>3.929923934860699E-2</v>
      </c>
    </row>
    <row r="197" spans="1:7">
      <c r="A197" s="2"/>
    </row>
    <row r="198" spans="1:7" ht="23.25" customHeight="1">
      <c r="A198" s="50" t="s">
        <v>180</v>
      </c>
      <c r="B198" s="47">
        <v>15420</v>
      </c>
      <c r="C198" s="112">
        <v>2.0811457908758895</v>
      </c>
      <c r="D198" s="47">
        <v>20900</v>
      </c>
      <c r="E198" s="112">
        <v>2.3627459403728843</v>
      </c>
      <c r="F198" s="47">
        <v>5510</v>
      </c>
      <c r="G198" s="112">
        <v>0.59652564410695463</v>
      </c>
    </row>
    <row r="199" spans="1:7">
      <c r="A199" s="2" t="s">
        <v>181</v>
      </c>
      <c r="B199" s="113">
        <v>105</v>
      </c>
      <c r="C199" s="114">
        <v>1.4171226202462283E-2</v>
      </c>
      <c r="D199" s="113">
        <v>179</v>
      </c>
      <c r="E199" s="114">
        <v>2.0235958053911304E-2</v>
      </c>
      <c r="F199" s="113">
        <v>170</v>
      </c>
      <c r="G199" s="114">
        <v>1.8404602449760849E-2</v>
      </c>
    </row>
    <row r="200" spans="1:7">
      <c r="A200" s="2" t="s">
        <v>182</v>
      </c>
      <c r="B200" s="113">
        <v>563</v>
      </c>
      <c r="C200" s="114">
        <v>7.598476525701206E-2</v>
      </c>
      <c r="D200" s="113">
        <v>615</v>
      </c>
      <c r="E200" s="114">
        <v>6.9525777671259503E-2</v>
      </c>
      <c r="F200" s="113">
        <v>452</v>
      </c>
      <c r="G200" s="114">
        <v>4.893459004289355E-2</v>
      </c>
    </row>
    <row r="201" spans="1:7">
      <c r="A201" s="2" t="s">
        <v>183</v>
      </c>
      <c r="B201" s="113">
        <v>478</v>
      </c>
      <c r="C201" s="114">
        <v>6.4512820235971158E-2</v>
      </c>
      <c r="D201" s="113">
        <v>732</v>
      </c>
      <c r="E201" s="114">
        <v>8.275263293554791E-2</v>
      </c>
      <c r="F201" s="113">
        <v>758</v>
      </c>
      <c r="G201" s="114">
        <v>8.2062874452463075E-2</v>
      </c>
    </row>
    <row r="202" spans="1:7">
      <c r="A202" s="2" t="s">
        <v>184</v>
      </c>
      <c r="B202" s="113">
        <v>501</v>
      </c>
      <c r="C202" s="114">
        <v>6.7616993594605754E-2</v>
      </c>
      <c r="D202" s="113">
        <v>725</v>
      </c>
      <c r="E202" s="114">
        <v>8.1961282620590492E-2</v>
      </c>
      <c r="F202" s="113">
        <v>972</v>
      </c>
      <c r="G202" s="114">
        <v>0.10523102106569143</v>
      </c>
    </row>
    <row r="203" spans="1:7">
      <c r="A203" s="2" t="s">
        <v>185</v>
      </c>
      <c r="B203" s="113">
        <v>254</v>
      </c>
      <c r="C203" s="114">
        <v>3.4280871004051618E-2</v>
      </c>
      <c r="D203" s="113">
        <v>362</v>
      </c>
      <c r="E203" s="114">
        <v>4.0924116287798282E-2</v>
      </c>
      <c r="F203" s="113">
        <v>297</v>
      </c>
      <c r="G203" s="114">
        <v>3.2153923103405722E-2</v>
      </c>
    </row>
    <row r="204" spans="1:7">
      <c r="A204" s="2" t="s">
        <v>186</v>
      </c>
      <c r="B204" s="113">
        <v>215</v>
      </c>
      <c r="C204" s="114">
        <v>2.9017272700279918E-2</v>
      </c>
      <c r="D204" s="113">
        <v>370</v>
      </c>
      <c r="E204" s="114">
        <v>4.1828516647749621E-2</v>
      </c>
      <c r="F204" s="113">
        <v>271</v>
      </c>
      <c r="G204" s="114">
        <v>2.9339101552265823E-2</v>
      </c>
    </row>
    <row r="205" spans="1:7">
      <c r="A205" s="2" t="s">
        <v>187</v>
      </c>
      <c r="B205" s="113">
        <v>13172</v>
      </c>
      <c r="C205" s="114">
        <v>1.7777465860841259</v>
      </c>
      <c r="D205" s="113">
        <v>17726</v>
      </c>
      <c r="E205" s="114">
        <v>2.0039250975621887</v>
      </c>
      <c r="F205" s="113">
        <v>2435</v>
      </c>
      <c r="G205" s="114">
        <v>0.26361886450098626</v>
      </c>
    </row>
    <row r="206" spans="1:7">
      <c r="A206" s="2" t="s">
        <v>188</v>
      </c>
      <c r="B206" s="113">
        <v>132</v>
      </c>
      <c r="C206" s="114">
        <v>1.7815255797381156E-2</v>
      </c>
      <c r="D206" s="113">
        <v>191</v>
      </c>
      <c r="E206" s="114">
        <v>2.159255859383832E-2</v>
      </c>
      <c r="F206" s="113">
        <v>155</v>
      </c>
      <c r="G206" s="114">
        <v>1.6780666939487831E-2</v>
      </c>
    </row>
    <row r="207" spans="1:7">
      <c r="A207" s="2"/>
    </row>
    <row r="208" spans="1:7" ht="24.75" customHeight="1">
      <c r="A208" s="50" t="s">
        <v>189</v>
      </c>
      <c r="B208" s="47">
        <v>14005</v>
      </c>
      <c r="C208" s="112">
        <v>1.8901716472903267</v>
      </c>
      <c r="D208" s="47">
        <v>22254</v>
      </c>
      <c r="E208" s="112">
        <v>2.5158157012946489</v>
      </c>
      <c r="F208" s="47">
        <v>21193</v>
      </c>
      <c r="G208" s="112">
        <v>2.2944043512810688</v>
      </c>
    </row>
    <row r="209" spans="1:7">
      <c r="A209" s="2" t="s">
        <v>190</v>
      </c>
      <c r="B209" s="113">
        <v>1246</v>
      </c>
      <c r="C209" s="114">
        <v>0.16816521760255243</v>
      </c>
      <c r="D209" s="113">
        <v>1267</v>
      </c>
      <c r="E209" s="114">
        <v>0.14323440700729401</v>
      </c>
      <c r="F209" s="113">
        <v>1014</v>
      </c>
      <c r="G209" s="114">
        <v>0.10977804049445589</v>
      </c>
    </row>
    <row r="210" spans="1:7">
      <c r="A210" s="2" t="s">
        <v>191</v>
      </c>
      <c r="B210" s="113">
        <v>1570</v>
      </c>
      <c r="C210" s="114">
        <v>0.21189357274157891</v>
      </c>
      <c r="D210" s="113">
        <v>1437</v>
      </c>
      <c r="E210" s="114">
        <v>0.16245291465626005</v>
      </c>
      <c r="F210" s="113">
        <v>1355</v>
      </c>
      <c r="G210" s="114">
        <v>0.14669550776132911</v>
      </c>
    </row>
    <row r="211" spans="1:7">
      <c r="A211" s="2" t="s">
        <v>192</v>
      </c>
      <c r="B211" s="113">
        <v>3696</v>
      </c>
      <c r="C211" s="114">
        <v>0.49882716232667235</v>
      </c>
      <c r="D211" s="113">
        <v>4910</v>
      </c>
      <c r="E211" s="114">
        <v>0.55507572092013702</v>
      </c>
      <c r="F211" s="113">
        <v>4534</v>
      </c>
      <c r="G211" s="114">
        <v>0.490861573571857</v>
      </c>
    </row>
    <row r="212" spans="1:7">
      <c r="A212" s="2" t="s">
        <v>193</v>
      </c>
      <c r="B212" s="113">
        <v>679</v>
      </c>
      <c r="C212" s="114">
        <v>9.1640596109256109E-2</v>
      </c>
      <c r="D212" s="113">
        <v>1945</v>
      </c>
      <c r="E212" s="114">
        <v>0.21988233751317035</v>
      </c>
      <c r="F212" s="113">
        <v>1371</v>
      </c>
      <c r="G212" s="114">
        <v>0.14842770563895366</v>
      </c>
    </row>
    <row r="213" spans="1:7">
      <c r="A213" s="2" t="s">
        <v>194</v>
      </c>
      <c r="B213" s="113">
        <v>4049</v>
      </c>
      <c r="C213" s="114">
        <v>0.54646947517875988</v>
      </c>
      <c r="D213" s="113">
        <v>6707</v>
      </c>
      <c r="E213" s="114">
        <v>0.75822665177420734</v>
      </c>
      <c r="F213" s="113">
        <v>6544</v>
      </c>
      <c r="G213" s="114">
        <v>0.70846893194844107</v>
      </c>
    </row>
    <row r="214" spans="1:7">
      <c r="A214" s="2" t="s">
        <v>195</v>
      </c>
      <c r="B214" s="113">
        <v>537</v>
      </c>
      <c r="C214" s="114">
        <v>7.2475699721164258E-2</v>
      </c>
      <c r="D214" s="113">
        <v>2964</v>
      </c>
      <c r="E214" s="114">
        <v>0.33508033336197268</v>
      </c>
      <c r="F214" s="113">
        <v>1556</v>
      </c>
      <c r="G214" s="114">
        <v>0.16845624359898753</v>
      </c>
    </row>
    <row r="215" spans="1:7">
      <c r="A215" s="2" t="s">
        <v>196</v>
      </c>
      <c r="B215" s="113">
        <v>2228</v>
      </c>
      <c r="C215" s="114">
        <v>0.30069992361034259</v>
      </c>
      <c r="D215" s="113">
        <v>3024</v>
      </c>
      <c r="E215" s="114">
        <v>0.34186333606160779</v>
      </c>
      <c r="F215" s="113">
        <v>4819</v>
      </c>
      <c r="G215" s="114">
        <v>0.52171634826704427</v>
      </c>
    </row>
    <row r="216" spans="1:7">
      <c r="A216" s="2"/>
    </row>
    <row r="217" spans="1:7" ht="30" customHeight="1">
      <c r="A217" s="50" t="s">
        <v>197</v>
      </c>
      <c r="B217" s="47">
        <v>109808</v>
      </c>
      <c r="C217" s="112">
        <v>14.820133398475985</v>
      </c>
      <c r="D217" s="47">
        <v>115814</v>
      </c>
      <c r="E217" s="112">
        <v>13.09277791092561</v>
      </c>
      <c r="F217" s="47">
        <v>157246</v>
      </c>
      <c r="G217" s="112">
        <v>17.023824216559376</v>
      </c>
    </row>
    <row r="218" spans="1:7">
      <c r="A218" s="2" t="s">
        <v>198</v>
      </c>
      <c r="B218" s="113">
        <v>631</v>
      </c>
      <c r="C218" s="114">
        <v>8.5162321273844779E-2</v>
      </c>
      <c r="D218" s="113">
        <v>744</v>
      </c>
      <c r="E218" s="114">
        <v>8.4109233475474915E-2</v>
      </c>
      <c r="F218" s="113">
        <v>585</v>
      </c>
      <c r="G218" s="114">
        <v>6.3333484900647621E-2</v>
      </c>
    </row>
    <row r="219" spans="1:7">
      <c r="A219" s="2" t="s">
        <v>199</v>
      </c>
      <c r="B219" s="113">
        <v>1391</v>
      </c>
      <c r="C219" s="114">
        <v>0.18773500616785752</v>
      </c>
      <c r="D219" s="113">
        <v>1448</v>
      </c>
      <c r="E219" s="114">
        <v>0.16369646515119313</v>
      </c>
      <c r="F219" s="113">
        <v>1036</v>
      </c>
      <c r="G219" s="114">
        <v>0.11215981257618965</v>
      </c>
    </row>
    <row r="220" spans="1:7">
      <c r="A220" s="2" t="s">
        <v>200</v>
      </c>
      <c r="B220" s="113">
        <v>1391</v>
      </c>
      <c r="C220" s="114">
        <v>0.18773500616785752</v>
      </c>
      <c r="D220" s="113">
        <v>1900</v>
      </c>
      <c r="E220" s="114">
        <v>0.214795085488444</v>
      </c>
      <c r="F220" s="113">
        <v>1249</v>
      </c>
      <c r="G220" s="114">
        <v>0.13521969682206647</v>
      </c>
    </row>
    <row r="221" spans="1:7">
      <c r="A221" s="2" t="s">
        <v>201</v>
      </c>
      <c r="B221" s="113">
        <v>1938</v>
      </c>
      <c r="C221" s="114">
        <v>0.26156034647973248</v>
      </c>
      <c r="D221" s="113">
        <v>2969</v>
      </c>
      <c r="E221" s="114">
        <v>0.33564558358694224</v>
      </c>
      <c r="F221" s="113">
        <v>2409</v>
      </c>
      <c r="G221" s="114">
        <v>0.26080404294984638</v>
      </c>
    </row>
    <row r="222" spans="1:7">
      <c r="A222" s="2" t="s">
        <v>202</v>
      </c>
      <c r="B222" s="113">
        <v>1187</v>
      </c>
      <c r="C222" s="114">
        <v>0.16020233811735934</v>
      </c>
      <c r="D222" s="113">
        <v>934</v>
      </c>
      <c r="E222" s="114">
        <v>0.10558874202431932</v>
      </c>
      <c r="F222" s="113">
        <v>732</v>
      </c>
      <c r="G222" s="114">
        <v>7.9248052901323182E-2</v>
      </c>
    </row>
    <row r="223" spans="1:7">
      <c r="A223" s="2" t="s">
        <v>203</v>
      </c>
      <c r="B223" s="113">
        <v>1628</v>
      </c>
      <c r="C223" s="114">
        <v>0.21972148816770096</v>
      </c>
      <c r="D223" s="113">
        <v>2299</v>
      </c>
      <c r="E223" s="114">
        <v>0.2599020534410173</v>
      </c>
      <c r="F223" s="113">
        <v>505</v>
      </c>
      <c r="G223" s="114">
        <v>5.4672495512524871E-2</v>
      </c>
    </row>
    <row r="224" spans="1:7">
      <c r="A224" s="2" t="s">
        <v>204</v>
      </c>
      <c r="B224" s="113">
        <v>13084</v>
      </c>
      <c r="C224" s="114">
        <v>1.7658697488858719</v>
      </c>
      <c r="D224" s="113">
        <v>13159</v>
      </c>
      <c r="E224" s="114">
        <v>1.4876255420749658</v>
      </c>
      <c r="F224" s="113">
        <v>19778</v>
      </c>
      <c r="G224" s="114">
        <v>2.1412131014786473</v>
      </c>
    </row>
    <row r="225" spans="1:7">
      <c r="A225" s="2" t="s">
        <v>205</v>
      </c>
      <c r="B225" s="113">
        <v>3650</v>
      </c>
      <c r="C225" s="114">
        <v>0.49261881560940324</v>
      </c>
      <c r="D225" s="113">
        <v>6627</v>
      </c>
      <c r="E225" s="114">
        <v>0.74918264817469404</v>
      </c>
      <c r="F225" s="113">
        <v>4325</v>
      </c>
      <c r="G225" s="114">
        <v>0.46823473879538624</v>
      </c>
    </row>
    <row r="226" spans="1:7">
      <c r="A226" s="2" t="s">
        <v>206</v>
      </c>
      <c r="B226" s="113">
        <v>75701</v>
      </c>
      <c r="C226" s="114">
        <v>10.216914235739024</v>
      </c>
      <c r="D226" s="113">
        <v>74284</v>
      </c>
      <c r="E226" s="114">
        <v>8.3978095423281989</v>
      </c>
      <c r="F226" s="113">
        <v>110385</v>
      </c>
      <c r="G226" s="114">
        <v>11.950541420099125</v>
      </c>
    </row>
    <row r="227" spans="1:7">
      <c r="A227" s="2" t="s">
        <v>207</v>
      </c>
      <c r="B227" s="113">
        <v>2553</v>
      </c>
      <c r="C227" s="114">
        <v>0.34456324280844008</v>
      </c>
      <c r="D227" s="113">
        <v>2180</v>
      </c>
      <c r="E227" s="114">
        <v>0.24644909808674104</v>
      </c>
      <c r="F227" s="113">
        <v>2667</v>
      </c>
      <c r="G227" s="114">
        <v>0.28873573372654221</v>
      </c>
    </row>
    <row r="228" spans="1:7">
      <c r="A228" s="2" t="s">
        <v>208</v>
      </c>
      <c r="B228" s="113">
        <v>576</v>
      </c>
      <c r="C228" s="114">
        <v>7.7739298024935954E-2</v>
      </c>
      <c r="D228" s="113">
        <v>411</v>
      </c>
      <c r="E228" s="114">
        <v>4.646356849250026E-2</v>
      </c>
      <c r="F228" s="113">
        <v>554</v>
      </c>
      <c r="G228" s="114">
        <v>5.9977351512750063E-2</v>
      </c>
    </row>
    <row r="229" spans="1:7">
      <c r="A229" s="2" t="s">
        <v>209</v>
      </c>
      <c r="B229" s="113">
        <v>1514</v>
      </c>
      <c r="C229" s="114">
        <v>0.204335585433599</v>
      </c>
      <c r="D229" s="113">
        <v>2761</v>
      </c>
      <c r="E229" s="114">
        <v>0.31213117422820735</v>
      </c>
      <c r="F229" s="113">
        <v>1592</v>
      </c>
      <c r="G229" s="114">
        <v>0.17235368882364277</v>
      </c>
    </row>
    <row r="230" spans="1:7">
      <c r="A230" s="2" t="s">
        <v>210</v>
      </c>
      <c r="B230" s="113">
        <v>1705</v>
      </c>
      <c r="C230" s="114">
        <v>0.23011372071617325</v>
      </c>
      <c r="D230" s="113">
        <v>2314</v>
      </c>
      <c r="E230" s="114">
        <v>0.26159780411592604</v>
      </c>
      <c r="F230" s="113">
        <v>1968</v>
      </c>
      <c r="G230" s="114">
        <v>0.2130603389478197</v>
      </c>
    </row>
    <row r="231" spans="1:7">
      <c r="A231" s="2" t="s">
        <v>211</v>
      </c>
      <c r="B231" s="113">
        <v>1838</v>
      </c>
      <c r="C231" s="114">
        <v>0.24806394057262554</v>
      </c>
      <c r="D231" s="113">
        <v>2088</v>
      </c>
      <c r="E231" s="114">
        <v>0.2360484939473006</v>
      </c>
      <c r="F231" s="113">
        <v>4256</v>
      </c>
      <c r="G231" s="114">
        <v>0.46076463544813046</v>
      </c>
    </row>
    <row r="232" spans="1:7">
      <c r="A232" s="2" t="s">
        <v>212</v>
      </c>
      <c r="B232" s="113">
        <v>1021</v>
      </c>
      <c r="C232" s="114">
        <v>0.13779830431156181</v>
      </c>
      <c r="D232" s="113">
        <v>1696</v>
      </c>
      <c r="E232" s="114">
        <v>0.19173287630968477</v>
      </c>
      <c r="F232" s="113">
        <v>5205</v>
      </c>
      <c r="G232" s="114">
        <v>0.56350562206473653</v>
      </c>
    </row>
    <row r="233" spans="1:7" ht="12.75" customHeight="1">
      <c r="A233" s="2"/>
    </row>
    <row r="234" spans="1:7" ht="25.5" customHeight="1">
      <c r="A234" s="50" t="s">
        <v>213</v>
      </c>
      <c r="B234" s="47">
        <v>6626</v>
      </c>
      <c r="C234" s="112">
        <v>0.89427185540490572</v>
      </c>
      <c r="D234" s="47">
        <v>5611</v>
      </c>
      <c r="E234" s="112">
        <v>0.63432380246087339</v>
      </c>
      <c r="F234" s="47">
        <v>5621</v>
      </c>
      <c r="G234" s="112">
        <v>0.60854276688297482</v>
      </c>
    </row>
    <row r="235" spans="1:7">
      <c r="A235" s="2" t="s">
        <v>214</v>
      </c>
      <c r="B235" s="113">
        <v>772</v>
      </c>
      <c r="C235" s="114">
        <v>0.10419225360286555</v>
      </c>
      <c r="D235" s="113">
        <v>994</v>
      </c>
      <c r="E235" s="114">
        <v>0.11237174472395441</v>
      </c>
      <c r="F235" s="113">
        <v>975</v>
      </c>
      <c r="G235" s="114">
        <v>0.10555580816774604</v>
      </c>
    </row>
    <row r="236" spans="1:7">
      <c r="A236" s="2" t="s">
        <v>215</v>
      </c>
      <c r="B236" s="113">
        <v>550</v>
      </c>
      <c r="C236" s="114">
        <v>7.4230232489088152E-2</v>
      </c>
      <c r="D236" s="113">
        <v>319</v>
      </c>
      <c r="E236" s="114">
        <v>3.6062964353059813E-2</v>
      </c>
      <c r="F236" s="113">
        <v>515</v>
      </c>
      <c r="G236" s="114">
        <v>5.575511918604021E-2</v>
      </c>
    </row>
    <row r="237" spans="1:7">
      <c r="A237" s="2" t="s">
        <v>216</v>
      </c>
      <c r="B237" s="113">
        <v>599</v>
      </c>
      <c r="C237" s="114">
        <v>8.084347138357055E-2</v>
      </c>
      <c r="D237" s="113">
        <v>456</v>
      </c>
      <c r="E237" s="114">
        <v>5.1550820517226571E-2</v>
      </c>
      <c r="F237" s="113">
        <v>407</v>
      </c>
      <c r="G237" s="114">
        <v>4.4062783512074502E-2</v>
      </c>
    </row>
    <row r="238" spans="1:7">
      <c r="A238" s="2" t="s">
        <v>217</v>
      </c>
      <c r="B238" s="113">
        <v>1282</v>
      </c>
      <c r="C238" s="114">
        <v>0.17302392372911093</v>
      </c>
      <c r="D238" s="113">
        <v>1071</v>
      </c>
      <c r="E238" s="114">
        <v>0.1210765981884861</v>
      </c>
      <c r="F238" s="113">
        <v>928</v>
      </c>
      <c r="G238" s="114">
        <v>0.10046747690222392</v>
      </c>
    </row>
    <row r="239" spans="1:7">
      <c r="A239" s="2" t="s">
        <v>218</v>
      </c>
      <c r="B239" s="113">
        <v>1020</v>
      </c>
      <c r="C239" s="114">
        <v>0.13766334025249077</v>
      </c>
      <c r="D239" s="113">
        <v>752</v>
      </c>
      <c r="E239" s="114">
        <v>8.5013633835426275E-2</v>
      </c>
      <c r="F239" s="113">
        <v>737</v>
      </c>
      <c r="G239" s="114">
        <v>7.9789364738080848E-2</v>
      </c>
    </row>
    <row r="240" spans="1:7">
      <c r="A240" s="2" t="s">
        <v>219</v>
      </c>
      <c r="B240" s="113">
        <v>1880</v>
      </c>
      <c r="C240" s="114">
        <v>0.25373243105361043</v>
      </c>
      <c r="D240" s="113">
        <v>1422</v>
      </c>
      <c r="E240" s="114">
        <v>0.16075716398135126</v>
      </c>
      <c r="F240" s="113">
        <v>1018</v>
      </c>
      <c r="G240" s="114">
        <v>0.11021108996386202</v>
      </c>
    </row>
    <row r="241" spans="1:7">
      <c r="A241" s="2" t="s">
        <v>220</v>
      </c>
      <c r="B241" s="113">
        <v>138</v>
      </c>
      <c r="C241" s="114">
        <v>1.8625040151807572E-2</v>
      </c>
      <c r="D241" s="113">
        <v>169</v>
      </c>
      <c r="E241" s="114">
        <v>1.9105457603972125E-2</v>
      </c>
      <c r="F241" s="113">
        <v>540</v>
      </c>
      <c r="G241" s="114">
        <v>5.8461678369828581E-2</v>
      </c>
    </row>
    <row r="242" spans="1:7">
      <c r="A242" s="2" t="s">
        <v>245</v>
      </c>
      <c r="B242" s="113">
        <v>259</v>
      </c>
      <c r="C242" s="114">
        <v>3.4955691299406969E-2</v>
      </c>
      <c r="D242" s="113">
        <v>295</v>
      </c>
      <c r="E242" s="114">
        <v>3.3349763273205782E-2</v>
      </c>
      <c r="F242" s="113">
        <v>352</v>
      </c>
      <c r="G242" s="114">
        <v>3.8108353307740109E-2</v>
      </c>
    </row>
    <row r="243" spans="1:7">
      <c r="A243" s="2" t="s">
        <v>221</v>
      </c>
      <c r="B243" s="113">
        <v>126</v>
      </c>
      <c r="C243" s="114">
        <v>1.7005471442954743E-2</v>
      </c>
      <c r="D243" s="113">
        <v>133</v>
      </c>
      <c r="E243" s="114">
        <v>1.5035655984191081E-2</v>
      </c>
      <c r="F243" s="113">
        <v>149</v>
      </c>
      <c r="G243" s="114">
        <v>1.6131092735378626E-2</v>
      </c>
    </row>
    <row r="244" spans="1:7">
      <c r="A244" s="52"/>
    </row>
    <row r="245" spans="1:7" ht="23.25" customHeight="1">
      <c r="A245" s="50" t="s">
        <v>222</v>
      </c>
      <c r="B245" s="47">
        <v>127745</v>
      </c>
      <c r="C245" s="112">
        <v>17.240983726033758</v>
      </c>
      <c r="D245" s="47">
        <v>129531</v>
      </c>
      <c r="E245" s="112">
        <v>14.643485378107179</v>
      </c>
      <c r="F245" s="47">
        <v>172986</v>
      </c>
      <c r="G245" s="112">
        <v>18.727873878672529</v>
      </c>
    </row>
    <row r="246" spans="1:7">
      <c r="A246" s="1" t="s">
        <v>223</v>
      </c>
      <c r="B246" s="113">
        <v>5176</v>
      </c>
      <c r="C246" s="114">
        <v>0.69857396975185515</v>
      </c>
      <c r="D246" s="113">
        <v>3886</v>
      </c>
      <c r="E246" s="114">
        <v>0.43931247484636493</v>
      </c>
      <c r="F246" s="113">
        <v>4617</v>
      </c>
      <c r="G246" s="114">
        <v>0.49984735006203435</v>
      </c>
    </row>
    <row r="247" spans="1:7">
      <c r="A247" s="1" t="s">
        <v>224</v>
      </c>
      <c r="B247" s="113">
        <v>5487</v>
      </c>
      <c r="C247" s="114">
        <v>0.74054779212295763</v>
      </c>
      <c r="D247" s="113">
        <v>3183</v>
      </c>
      <c r="E247" s="114">
        <v>0.3598382932156407</v>
      </c>
      <c r="F247" s="113">
        <v>4656</v>
      </c>
      <c r="G247" s="114">
        <v>0.50406958238874422</v>
      </c>
    </row>
    <row r="248" spans="1:7">
      <c r="A248" s="1" t="s">
        <v>225</v>
      </c>
      <c r="B248" s="113">
        <v>9758</v>
      </c>
      <c r="C248" s="114">
        <v>1.3169792884154949</v>
      </c>
      <c r="D248" s="113">
        <v>10098</v>
      </c>
      <c r="E248" s="114">
        <v>1.141579354348583</v>
      </c>
      <c r="F248" s="113">
        <v>15470</v>
      </c>
      <c r="G248" s="114">
        <v>1.6748188229282372</v>
      </c>
    </row>
    <row r="249" spans="1:7">
      <c r="A249" s="1" t="s">
        <v>226</v>
      </c>
      <c r="B249" s="113">
        <v>5769</v>
      </c>
      <c r="C249" s="114">
        <v>0.77860765678099919</v>
      </c>
      <c r="D249" s="113">
        <v>6002</v>
      </c>
      <c r="E249" s="114">
        <v>0.67852637005349525</v>
      </c>
      <c r="F249" s="113">
        <v>11376</v>
      </c>
      <c r="G249" s="114">
        <v>1.2315926909910555</v>
      </c>
    </row>
    <row r="250" spans="1:7">
      <c r="A250" s="1" t="s">
        <v>227</v>
      </c>
      <c r="B250" s="113">
        <v>33855</v>
      </c>
      <c r="C250" s="114">
        <v>4.5692082198510535</v>
      </c>
      <c r="D250" s="113">
        <v>38651</v>
      </c>
      <c r="E250" s="114">
        <v>4.3694972890599209</v>
      </c>
      <c r="F250" s="113">
        <v>47769</v>
      </c>
      <c r="G250" s="114">
        <v>5.171585026015447</v>
      </c>
    </row>
    <row r="251" spans="1:7">
      <c r="A251" s="1" t="s">
        <v>228</v>
      </c>
      <c r="B251" s="113">
        <v>5843</v>
      </c>
      <c r="C251" s="114">
        <v>0.78859499715225845</v>
      </c>
      <c r="D251" s="113">
        <v>6158</v>
      </c>
      <c r="E251" s="114">
        <v>0.69616217707254646</v>
      </c>
      <c r="F251" s="113">
        <v>7687</v>
      </c>
      <c r="G251" s="114">
        <v>0.83221281783124501</v>
      </c>
    </row>
    <row r="252" spans="1:7">
      <c r="A252" s="1" t="s">
        <v>229</v>
      </c>
      <c r="B252" s="113">
        <v>5701</v>
      </c>
      <c r="C252" s="114">
        <v>0.76943010076416651</v>
      </c>
      <c r="D252" s="113">
        <v>5837</v>
      </c>
      <c r="E252" s="114">
        <v>0.65987311262949888</v>
      </c>
      <c r="F252" s="113">
        <v>6921</v>
      </c>
      <c r="G252" s="114">
        <v>0.74928384443996954</v>
      </c>
    </row>
    <row r="253" spans="1:7">
      <c r="A253" s="1" t="s">
        <v>230</v>
      </c>
      <c r="B253" s="113">
        <v>22031</v>
      </c>
      <c r="C253" s="114">
        <v>2.9733931853947295</v>
      </c>
      <c r="D253" s="113">
        <v>24562</v>
      </c>
      <c r="E253" s="114">
        <v>2.7767352051406116</v>
      </c>
      <c r="F253" s="113">
        <v>33343</v>
      </c>
      <c r="G253" s="114">
        <v>3.6097921146022118</v>
      </c>
    </row>
    <row r="254" spans="1:7">
      <c r="A254" s="1" t="s">
        <v>231</v>
      </c>
      <c r="B254" s="113">
        <v>4275</v>
      </c>
      <c r="C254" s="114">
        <v>0.57697135252882159</v>
      </c>
      <c r="D254" s="113">
        <v>5046</v>
      </c>
      <c r="E254" s="114">
        <v>0.57045052703930976</v>
      </c>
      <c r="F254" s="113">
        <v>6757</v>
      </c>
      <c r="G254" s="114">
        <v>0.73152881619431798</v>
      </c>
    </row>
    <row r="255" spans="1:7">
      <c r="A255" s="1" t="s">
        <v>232</v>
      </c>
      <c r="B255" s="113">
        <v>5005</v>
      </c>
      <c r="C255" s="114">
        <v>0.67549511565070219</v>
      </c>
      <c r="D255" s="113">
        <v>5394</v>
      </c>
      <c r="E255" s="114">
        <v>0.60979194269719317</v>
      </c>
      <c r="F255" s="113">
        <v>7224</v>
      </c>
      <c r="G255" s="114">
        <v>0.78208734174748451</v>
      </c>
    </row>
    <row r="256" spans="1:7">
      <c r="A256" s="1" t="s">
        <v>233</v>
      </c>
      <c r="B256" s="113">
        <v>2276</v>
      </c>
      <c r="C256" s="114">
        <v>0.30717819844575389</v>
      </c>
      <c r="D256" s="113">
        <v>2646</v>
      </c>
      <c r="E256" s="114">
        <v>0.2991304190539068</v>
      </c>
      <c r="F256" s="113">
        <v>3259</v>
      </c>
      <c r="G256" s="114">
        <v>0.3528270551986506</v>
      </c>
    </row>
    <row r="257" spans="1:11">
      <c r="A257" s="5" t="s">
        <v>234</v>
      </c>
      <c r="B257" s="116">
        <v>22569</v>
      </c>
      <c r="C257" s="115">
        <v>3.0460038491749648</v>
      </c>
      <c r="D257" s="116">
        <v>18068</v>
      </c>
      <c r="E257" s="115">
        <v>2.0425882129501085</v>
      </c>
      <c r="F257" s="116">
        <v>23907</v>
      </c>
      <c r="G257" s="115">
        <v>2.5882284162731328</v>
      </c>
    </row>
    <row r="258" spans="1:11" ht="12.75" customHeight="1">
      <c r="A258" s="7" t="s">
        <v>399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>
      <c r="A259" s="7" t="s">
        <v>394</v>
      </c>
    </row>
  </sheetData>
  <mergeCells count="6">
    <mergeCell ref="A2:G2"/>
    <mergeCell ref="A3:C3"/>
    <mergeCell ref="A4:A5"/>
    <mergeCell ref="C4:C5"/>
    <mergeCell ref="E4:E5"/>
    <mergeCell ref="G4:G5"/>
  </mergeCells>
  <phoneticPr fontId="31" type="noConversion"/>
  <pageMargins left="0.98425196850393704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4"/>
  <sheetViews>
    <sheetView tabSelected="1" workbookViewId="0">
      <selection sqref="A1:XFD1048576"/>
    </sheetView>
  </sheetViews>
  <sheetFormatPr defaultRowHeight="15"/>
  <cols>
    <col min="1" max="1" width="19.42578125" customWidth="1"/>
    <col min="2" max="2" width="9.140625" customWidth="1"/>
    <col min="3" max="3" width="9.7109375" customWidth="1"/>
    <col min="4" max="4" width="12.42578125" customWidth="1"/>
    <col min="5" max="5" width="11.42578125" customWidth="1"/>
    <col min="6" max="6" width="7.85546875" customWidth="1"/>
    <col min="7" max="7" width="8.140625" customWidth="1"/>
    <col min="8" max="8" width="12.85546875" customWidth="1"/>
    <col min="9" max="9" width="11.28515625" customWidth="1"/>
    <col min="10" max="10" width="7.42578125" customWidth="1"/>
    <col min="11" max="11" width="8.28515625" customWidth="1"/>
    <col min="12" max="12" width="12.28515625" customWidth="1"/>
    <col min="13" max="13" width="11.140625" customWidth="1"/>
    <col min="16" max="16" width="12.28515625" customWidth="1"/>
    <col min="17" max="17" width="11.140625" customWidth="1"/>
    <col min="18" max="18" width="7.7109375" customWidth="1"/>
    <col min="19" max="19" width="8.140625" customWidth="1"/>
    <col min="20" max="20" width="12.28515625" customWidth="1"/>
    <col min="21" max="21" width="11.140625" customWidth="1"/>
    <col min="22" max="23" width="5.5703125" bestFit="1" customWidth="1"/>
    <col min="24" max="24" width="12.28515625" customWidth="1"/>
    <col min="25" max="25" width="11.140625" customWidth="1"/>
    <col min="26" max="26" width="8.7109375" customWidth="1"/>
    <col min="28" max="28" width="12.28515625" customWidth="1"/>
    <col min="29" max="29" width="11.140625" customWidth="1"/>
  </cols>
  <sheetData>
    <row r="1" spans="1:29" ht="26.25">
      <c r="A1" s="272" t="s">
        <v>428</v>
      </c>
    </row>
    <row r="3" spans="1:29" ht="15.75" thickBot="1"/>
    <row r="4" spans="1:29" ht="15" customHeight="1">
      <c r="A4" s="375" t="s">
        <v>0</v>
      </c>
      <c r="B4" s="378" t="s">
        <v>429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430</v>
      </c>
      <c r="S4" s="382"/>
      <c r="T4" s="382"/>
      <c r="U4" s="382"/>
      <c r="V4" s="382"/>
      <c r="W4" s="382"/>
      <c r="X4" s="382"/>
      <c r="Y4" s="382"/>
      <c r="Z4" s="383" t="s">
        <v>431</v>
      </c>
      <c r="AA4" s="384"/>
      <c r="AB4" s="384"/>
      <c r="AC4" s="385"/>
    </row>
    <row r="5" spans="1:29" ht="21.75" customHeight="1">
      <c r="A5" s="376"/>
      <c r="B5" s="389" t="s">
        <v>432</v>
      </c>
      <c r="C5" s="384"/>
      <c r="D5" s="384"/>
      <c r="E5" s="385"/>
      <c r="F5" s="390" t="s">
        <v>433</v>
      </c>
      <c r="G5" s="391"/>
      <c r="H5" s="391"/>
      <c r="I5" s="392"/>
      <c r="J5" s="390" t="s">
        <v>434</v>
      </c>
      <c r="K5" s="391"/>
      <c r="L5" s="391"/>
      <c r="M5" s="392"/>
      <c r="N5" s="390" t="s">
        <v>435</v>
      </c>
      <c r="O5" s="391"/>
      <c r="P5" s="391"/>
      <c r="Q5" s="393"/>
      <c r="R5" s="394" t="s">
        <v>436</v>
      </c>
      <c r="S5" s="391"/>
      <c r="T5" s="391"/>
      <c r="U5" s="392"/>
      <c r="V5" s="390" t="s">
        <v>437</v>
      </c>
      <c r="W5" s="391"/>
      <c r="X5" s="391"/>
      <c r="Y5" s="391"/>
      <c r="Z5" s="386"/>
      <c r="AA5" s="387"/>
      <c r="AB5" s="387"/>
      <c r="AC5" s="388"/>
    </row>
    <row r="6" spans="1:29" ht="32.25" thickBot="1">
      <c r="A6" s="377"/>
      <c r="B6" s="273">
        <v>2002</v>
      </c>
      <c r="C6" s="274">
        <v>2010</v>
      </c>
      <c r="D6" s="274" t="s">
        <v>438</v>
      </c>
      <c r="E6" s="274" t="s">
        <v>439</v>
      </c>
      <c r="F6" s="274">
        <v>2002</v>
      </c>
      <c r="G6" s="274">
        <v>2010</v>
      </c>
      <c r="H6" s="274" t="s">
        <v>438</v>
      </c>
      <c r="I6" s="274" t="s">
        <v>439</v>
      </c>
      <c r="J6" s="274">
        <v>2002</v>
      </c>
      <c r="K6" s="274">
        <v>2010</v>
      </c>
      <c r="L6" s="274" t="s">
        <v>438</v>
      </c>
      <c r="M6" s="274" t="s">
        <v>439</v>
      </c>
      <c r="N6" s="274">
        <v>2002</v>
      </c>
      <c r="O6" s="275">
        <v>2010</v>
      </c>
      <c r="P6" s="274" t="s">
        <v>438</v>
      </c>
      <c r="Q6" s="274" t="s">
        <v>439</v>
      </c>
      <c r="R6" s="273">
        <v>2002</v>
      </c>
      <c r="S6" s="274">
        <v>2010</v>
      </c>
      <c r="T6" s="274" t="s">
        <v>438</v>
      </c>
      <c r="U6" s="274" t="s">
        <v>439</v>
      </c>
      <c r="V6" s="274">
        <v>2002</v>
      </c>
      <c r="W6" s="275">
        <v>2010</v>
      </c>
      <c r="X6" s="274" t="s">
        <v>438</v>
      </c>
      <c r="Y6" s="274" t="s">
        <v>439</v>
      </c>
      <c r="Z6" s="273">
        <v>2002</v>
      </c>
      <c r="AA6" s="275">
        <v>2010</v>
      </c>
      <c r="AB6" s="274" t="s">
        <v>438</v>
      </c>
      <c r="AC6" s="274" t="s">
        <v>439</v>
      </c>
    </row>
    <row r="7" spans="1:29">
      <c r="A7" s="251"/>
    </row>
    <row r="8" spans="1:29">
      <c r="A8" s="276" t="s">
        <v>235</v>
      </c>
      <c r="B8" s="43">
        <f>SUM(B10,B27,B54,B96,B111,B132,B157,B178,B191,B209,B220,B230,B248,B260)</f>
        <v>946898</v>
      </c>
      <c r="C8" s="43">
        <f t="shared" ref="C8:AA8" si="0">SUM(C10,C27,C54,C96,C111,C132,C157,C178,C191,C209,C220,C230,C248,C260)</f>
        <v>1227972</v>
      </c>
      <c r="D8" s="43"/>
      <c r="E8" s="277">
        <f>(((C8/B8)-1)*100)</f>
        <v>29.683661809402917</v>
      </c>
      <c r="F8" s="43">
        <f t="shared" si="0"/>
        <v>642065</v>
      </c>
      <c r="G8" s="43">
        <f t="shared" si="0"/>
        <v>600106</v>
      </c>
      <c r="H8" s="43"/>
      <c r="I8" s="277">
        <f>(((G8/F8)-1)*100)</f>
        <v>-6.5350081378053648</v>
      </c>
      <c r="J8" s="43">
        <f t="shared" si="0"/>
        <v>394212</v>
      </c>
      <c r="K8" s="43">
        <f t="shared" si="0"/>
        <v>432193</v>
      </c>
      <c r="L8" s="43"/>
      <c r="M8" s="277">
        <f>(((K8/J8)-1)*100)</f>
        <v>9.6346635820319992</v>
      </c>
      <c r="N8" s="43">
        <f t="shared" si="0"/>
        <v>1903389</v>
      </c>
      <c r="O8" s="43">
        <f t="shared" si="0"/>
        <v>2315145</v>
      </c>
      <c r="P8" s="43"/>
      <c r="Q8" s="277">
        <f>(((O8/N8)-1)*100)</f>
        <v>21.632782368711801</v>
      </c>
      <c r="R8" s="43">
        <f t="shared" si="0"/>
        <v>52400</v>
      </c>
      <c r="S8" s="43">
        <f t="shared" si="0"/>
        <v>167346</v>
      </c>
      <c r="T8" s="43"/>
      <c r="U8" s="277">
        <f>(((S8/R8)-1)*100)</f>
        <v>219.36259541984731</v>
      </c>
      <c r="V8" s="43">
        <f t="shared" si="0"/>
        <v>326</v>
      </c>
      <c r="W8" s="43">
        <f t="shared" si="0"/>
        <v>1604</v>
      </c>
      <c r="X8" s="43"/>
      <c r="Y8" s="277">
        <f>(((W8/V8)-1)*100)</f>
        <v>392.02453987730064</v>
      </c>
      <c r="Z8" s="43">
        <f t="shared" si="0"/>
        <v>177074</v>
      </c>
      <c r="AA8" s="43">
        <f t="shared" si="0"/>
        <v>238551</v>
      </c>
      <c r="AB8" s="43"/>
      <c r="AC8" s="277">
        <f>(((AA8/Z8)-1)*100)</f>
        <v>34.718253385590202</v>
      </c>
    </row>
    <row r="9" spans="1:29">
      <c r="A9" s="32"/>
    </row>
    <row r="10" spans="1:29" ht="24">
      <c r="A10" s="278" t="s">
        <v>410</v>
      </c>
      <c r="B10" s="279">
        <v>32022</v>
      </c>
      <c r="C10" s="279">
        <v>35170</v>
      </c>
      <c r="D10" s="277">
        <f>SUM(D12:D25)</f>
        <v>100.00000000000001</v>
      </c>
      <c r="E10" s="277">
        <f>(((C10/B10)-1)*100)</f>
        <v>9.8307413653113471</v>
      </c>
      <c r="F10" s="279">
        <v>2092</v>
      </c>
      <c r="G10" s="279">
        <v>3800</v>
      </c>
      <c r="H10" s="277">
        <f>SUM(H12:H25)</f>
        <v>100</v>
      </c>
      <c r="I10" s="277">
        <f>(((G10/F10)-1)*100)</f>
        <v>81.644359464627158</v>
      </c>
      <c r="J10" s="279">
        <v>1448</v>
      </c>
      <c r="K10" s="279">
        <v>4088</v>
      </c>
      <c r="L10" s="277">
        <f>SUM(L12:L25)</f>
        <v>99.999999999999986</v>
      </c>
      <c r="M10" s="277">
        <f>(((K10/J10)-1)*100)</f>
        <v>182.32044198895028</v>
      </c>
      <c r="N10" s="279">
        <v>14573</v>
      </c>
      <c r="O10" s="279">
        <v>29572</v>
      </c>
      <c r="P10" s="277">
        <f>SUM(P12:P25)</f>
        <v>100</v>
      </c>
      <c r="Q10" s="277">
        <f>(((O10/N10)-1)*100)</f>
        <v>102.92321416317849</v>
      </c>
      <c r="R10" s="279">
        <v>1851</v>
      </c>
      <c r="S10" s="279">
        <v>3716</v>
      </c>
      <c r="T10" s="277">
        <f>SUM(T12:T25)</f>
        <v>100</v>
      </c>
      <c r="U10" s="277">
        <f>(((S10/R10)-1)*100)</f>
        <v>100.7563479200432</v>
      </c>
      <c r="V10" s="279">
        <v>28</v>
      </c>
      <c r="W10" s="279">
        <v>138</v>
      </c>
      <c r="X10" s="277">
        <f>SUM(X12:X25)</f>
        <v>100.00000000000001</v>
      </c>
      <c r="Y10" s="277">
        <f>(((W10/V10)-1)*100)</f>
        <v>392.85714285714289</v>
      </c>
      <c r="Z10" s="279">
        <v>3637</v>
      </c>
      <c r="AA10" s="279">
        <v>4830</v>
      </c>
      <c r="AB10" s="277">
        <f>SUM(AB12:AB25)</f>
        <v>100.00000000000001</v>
      </c>
      <c r="AC10" s="277">
        <f>(((AA10/Z10)-1)*100)</f>
        <v>32.801759692053899</v>
      </c>
    </row>
    <row r="11" spans="1:29">
      <c r="A11" s="278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</row>
    <row r="12" spans="1:29">
      <c r="A12" s="280" t="s">
        <v>440</v>
      </c>
      <c r="B12" s="279">
        <v>2302</v>
      </c>
      <c r="C12" s="279">
        <v>2754</v>
      </c>
      <c r="D12" s="277">
        <f>(C12/C$10)*100</f>
        <v>7.8305373898208703</v>
      </c>
      <c r="E12" s="277">
        <f>(((C12/B12)-1)*100)</f>
        <v>19.635099913119024</v>
      </c>
      <c r="F12" s="279">
        <v>385</v>
      </c>
      <c r="G12" s="279">
        <v>316</v>
      </c>
      <c r="H12" s="277">
        <f>(G12/G$10)*100</f>
        <v>8.3157894736842106</v>
      </c>
      <c r="I12" s="277">
        <f>(((G12/F12)-1)*100)</f>
        <v>-17.922077922077918</v>
      </c>
      <c r="J12" s="279">
        <v>46</v>
      </c>
      <c r="K12" s="279">
        <v>162</v>
      </c>
      <c r="L12" s="277">
        <f>(K12/K$10)*100</f>
        <v>3.962818003913894</v>
      </c>
      <c r="M12" s="277">
        <f>(((K12/J12)-1)*100)</f>
        <v>252.17391304347828</v>
      </c>
      <c r="N12" s="279">
        <v>1880</v>
      </c>
      <c r="O12" s="279">
        <v>5147</v>
      </c>
      <c r="P12" s="277">
        <f>(O12/O$10)*100</f>
        <v>17.404977681590694</v>
      </c>
      <c r="Q12" s="277">
        <f>(((O12/N12)-1)*100)</f>
        <v>173.77659574468086</v>
      </c>
      <c r="R12" s="279">
        <v>163</v>
      </c>
      <c r="S12" s="279">
        <v>442</v>
      </c>
      <c r="T12" s="277">
        <f>(S12/S$10)*100</f>
        <v>11.894510226049515</v>
      </c>
      <c r="U12" s="277">
        <f>(((S12/R12)-1)*100)</f>
        <v>171.16564417177912</v>
      </c>
      <c r="V12" s="279" t="s">
        <v>251</v>
      </c>
      <c r="W12" s="279">
        <v>14</v>
      </c>
      <c r="X12" s="277">
        <f>(W12/W$10)*100</f>
        <v>10.144927536231885</v>
      </c>
      <c r="Y12" s="277" t="s">
        <v>251</v>
      </c>
      <c r="Z12" s="279">
        <v>430</v>
      </c>
      <c r="AA12" s="279">
        <v>502</v>
      </c>
      <c r="AB12" s="277">
        <f>(AA12/AA$10)*100</f>
        <v>10.393374741200828</v>
      </c>
      <c r="AC12" s="277">
        <f>(((AA12/Z12)-1)*100)</f>
        <v>16.744186046511622</v>
      </c>
    </row>
    <row r="13" spans="1:29">
      <c r="A13" s="280" t="s">
        <v>441</v>
      </c>
      <c r="B13" s="279">
        <v>151</v>
      </c>
      <c r="C13" s="279">
        <v>257</v>
      </c>
      <c r="D13" s="277">
        <f t="shared" ref="D13:D25" si="1">(C13/$C$10)*100</f>
        <v>0.73073642308785902</v>
      </c>
      <c r="E13" s="277">
        <f t="shared" ref="E13:E76" si="2">(((C13/B13)-1)*100)</f>
        <v>70.19867549668875</v>
      </c>
      <c r="F13" s="279">
        <v>4</v>
      </c>
      <c r="G13" s="279">
        <v>33</v>
      </c>
      <c r="H13" s="277">
        <f t="shared" ref="H13:H25" si="3">(G13/G$10)*100</f>
        <v>0.86842105263157887</v>
      </c>
      <c r="I13" s="277">
        <f t="shared" ref="I13:I25" si="4">(((G13/F13)-1)*100)</f>
        <v>725</v>
      </c>
      <c r="J13" s="279">
        <v>11</v>
      </c>
      <c r="K13" s="279">
        <v>30</v>
      </c>
      <c r="L13" s="277">
        <f t="shared" ref="L13:L25" si="5">(K13/K$10)*100</f>
        <v>0.73385518590998045</v>
      </c>
      <c r="M13" s="277">
        <f t="shared" ref="M13:M14" si="6">(((K13/J13)-1)*100)</f>
        <v>172.72727272727272</v>
      </c>
      <c r="N13" s="279">
        <v>172</v>
      </c>
      <c r="O13" s="279">
        <v>582</v>
      </c>
      <c r="P13" s="277">
        <f t="shared" ref="P13:P25" si="7">(O13/O$10)*100</f>
        <v>1.9680779115379414</v>
      </c>
      <c r="Q13" s="277">
        <f t="shared" ref="Q13:Q14" si="8">(((O13/N13)-1)*100)</f>
        <v>238.37209302325579</v>
      </c>
      <c r="R13" s="279">
        <v>21</v>
      </c>
      <c r="S13" s="279">
        <v>18</v>
      </c>
      <c r="T13" s="277">
        <f t="shared" ref="T13:T25" si="9">(S13/S$10)*100</f>
        <v>0.48439181916038754</v>
      </c>
      <c r="U13" s="277">
        <f t="shared" ref="U13:U14" si="10">(((S13/R13)-1)*100)</f>
        <v>-14.28571428571429</v>
      </c>
      <c r="V13" s="279" t="s">
        <v>251</v>
      </c>
      <c r="W13" s="279" t="s">
        <v>251</v>
      </c>
      <c r="X13" s="277" t="s">
        <v>251</v>
      </c>
      <c r="Y13" s="277" t="s">
        <v>251</v>
      </c>
      <c r="Z13" s="279">
        <v>49</v>
      </c>
      <c r="AA13" s="279">
        <v>25</v>
      </c>
      <c r="AB13" s="277">
        <f t="shared" ref="AB13:AB25" si="11">(AA13/AA$10)*100</f>
        <v>0.51759834368530022</v>
      </c>
      <c r="AC13" s="277">
        <f t="shared" ref="AC13:AC14" si="12">(((AA13/Z13)-1)*100)</f>
        <v>-48.979591836734691</v>
      </c>
    </row>
    <row r="14" spans="1:29">
      <c r="A14" s="280" t="s">
        <v>442</v>
      </c>
      <c r="B14" s="279">
        <v>971</v>
      </c>
      <c r="C14" s="279">
        <v>3470</v>
      </c>
      <c r="D14" s="277">
        <f t="shared" si="1"/>
        <v>9.8663633778788746</v>
      </c>
      <c r="E14" s="277">
        <f t="shared" si="2"/>
        <v>257.36354273944386</v>
      </c>
      <c r="F14" s="279">
        <v>57</v>
      </c>
      <c r="G14" s="279">
        <v>305</v>
      </c>
      <c r="H14" s="277">
        <f t="shared" si="3"/>
        <v>8.026315789473685</v>
      </c>
      <c r="I14" s="277">
        <f t="shared" si="4"/>
        <v>435.08771929824564</v>
      </c>
      <c r="J14" s="279">
        <v>27</v>
      </c>
      <c r="K14" s="279">
        <v>140</v>
      </c>
      <c r="L14" s="277">
        <f t="shared" si="5"/>
        <v>3.4246575342465753</v>
      </c>
      <c r="M14" s="277">
        <f t="shared" si="6"/>
        <v>418.51851851851853</v>
      </c>
      <c r="N14" s="279">
        <v>194</v>
      </c>
      <c r="O14" s="279">
        <v>3100</v>
      </c>
      <c r="P14" s="277">
        <f t="shared" si="7"/>
        <v>10.482889219531989</v>
      </c>
      <c r="Q14" s="277">
        <f t="shared" si="8"/>
        <v>1497.9381443298969</v>
      </c>
      <c r="R14" s="279">
        <v>30</v>
      </c>
      <c r="S14" s="279">
        <v>248</v>
      </c>
      <c r="T14" s="277">
        <f t="shared" si="9"/>
        <v>6.6738428417653388</v>
      </c>
      <c r="U14" s="277">
        <f t="shared" si="10"/>
        <v>726.66666666666674</v>
      </c>
      <c r="V14" s="279" t="s">
        <v>251</v>
      </c>
      <c r="W14" s="279" t="s">
        <v>251</v>
      </c>
      <c r="X14" s="277" t="s">
        <v>251</v>
      </c>
      <c r="Y14" s="277" t="s">
        <v>251</v>
      </c>
      <c r="Z14" s="279">
        <v>79</v>
      </c>
      <c r="AA14" s="279">
        <v>345</v>
      </c>
      <c r="AB14" s="277">
        <f t="shared" si="11"/>
        <v>7.1428571428571423</v>
      </c>
      <c r="AC14" s="277">
        <f t="shared" si="12"/>
        <v>336.70886075949369</v>
      </c>
    </row>
    <row r="15" spans="1:29">
      <c r="A15" s="280" t="s">
        <v>443</v>
      </c>
      <c r="B15" s="279">
        <v>147</v>
      </c>
      <c r="C15" s="279">
        <v>308</v>
      </c>
      <c r="D15" s="277">
        <f t="shared" si="1"/>
        <v>0.87574637475120831</v>
      </c>
      <c r="E15" s="277">
        <f t="shared" si="2"/>
        <v>109.52380952380953</v>
      </c>
      <c r="F15" s="279" t="s">
        <v>251</v>
      </c>
      <c r="G15" s="279">
        <v>31</v>
      </c>
      <c r="H15" s="277">
        <f t="shared" si="3"/>
        <v>0.81578947368421051</v>
      </c>
      <c r="I15" s="277" t="s">
        <v>251</v>
      </c>
      <c r="J15" s="279">
        <v>17</v>
      </c>
      <c r="K15" s="279">
        <v>30</v>
      </c>
      <c r="L15" s="277">
        <f t="shared" si="5"/>
        <v>0.73385518590998045</v>
      </c>
      <c r="M15" s="277" t="s">
        <v>251</v>
      </c>
      <c r="N15" s="279">
        <v>459</v>
      </c>
      <c r="O15" s="279">
        <v>1026</v>
      </c>
      <c r="P15" s="277">
        <f t="shared" si="7"/>
        <v>3.4694981739483293</v>
      </c>
      <c r="Q15" s="277" t="s">
        <v>251</v>
      </c>
      <c r="R15" s="279">
        <v>10</v>
      </c>
      <c r="S15" s="279">
        <v>29</v>
      </c>
      <c r="T15" s="277">
        <f t="shared" si="9"/>
        <v>0.78040904198062433</v>
      </c>
      <c r="U15" s="277" t="s">
        <v>251</v>
      </c>
      <c r="V15" s="279" t="s">
        <v>251</v>
      </c>
      <c r="W15" s="279" t="s">
        <v>251</v>
      </c>
      <c r="X15" s="277" t="s">
        <v>251</v>
      </c>
      <c r="Y15" s="277" t="s">
        <v>251</v>
      </c>
      <c r="Z15" s="279">
        <v>25</v>
      </c>
      <c r="AA15" s="279">
        <v>32</v>
      </c>
      <c r="AB15" s="277">
        <f t="shared" si="11"/>
        <v>0.66252587991718426</v>
      </c>
      <c r="AC15" s="277" t="s">
        <v>251</v>
      </c>
    </row>
    <row r="16" spans="1:29">
      <c r="A16" s="280" t="s">
        <v>444</v>
      </c>
      <c r="B16" s="279">
        <v>241</v>
      </c>
      <c r="C16" s="279">
        <v>898</v>
      </c>
      <c r="D16" s="277">
        <f t="shared" si="1"/>
        <v>2.5533124822291726</v>
      </c>
      <c r="E16" s="277">
        <f t="shared" si="2"/>
        <v>272.61410788381744</v>
      </c>
      <c r="F16" s="279">
        <v>25</v>
      </c>
      <c r="G16" s="279">
        <v>86</v>
      </c>
      <c r="H16" s="277">
        <f t="shared" si="3"/>
        <v>2.2631578947368425</v>
      </c>
      <c r="I16" s="277">
        <f t="shared" si="4"/>
        <v>244</v>
      </c>
      <c r="J16" s="279">
        <v>13</v>
      </c>
      <c r="K16" s="279">
        <v>54</v>
      </c>
      <c r="L16" s="277">
        <f t="shared" si="5"/>
        <v>1.3209393346379648</v>
      </c>
      <c r="M16" s="277">
        <f t="shared" ref="M16:M25" si="13">(((K16/J16)-1)*100)</f>
        <v>315.38461538461542</v>
      </c>
      <c r="N16" s="279">
        <v>3285</v>
      </c>
      <c r="O16" s="279">
        <v>2760</v>
      </c>
      <c r="P16" s="277">
        <f t="shared" si="7"/>
        <v>9.3331529825510611</v>
      </c>
      <c r="Q16" s="277">
        <f t="shared" ref="Q16:Q25" si="14">(((O16/N16)-1)*100)</f>
        <v>-15.981735159817356</v>
      </c>
      <c r="R16" s="279">
        <v>11</v>
      </c>
      <c r="S16" s="279">
        <v>33</v>
      </c>
      <c r="T16" s="277">
        <f t="shared" si="9"/>
        <v>0.88805166846071049</v>
      </c>
      <c r="U16" s="277">
        <f t="shared" ref="U16:U25" si="15">(((S16/R16)-1)*100)</f>
        <v>200</v>
      </c>
      <c r="V16" s="279" t="s">
        <v>251</v>
      </c>
      <c r="W16" s="279">
        <v>11</v>
      </c>
      <c r="X16" s="277">
        <f t="shared" ref="X16:X25" si="16">(W16/W$10)*100</f>
        <v>7.9710144927536222</v>
      </c>
      <c r="Y16" s="277" t="s">
        <v>251</v>
      </c>
      <c r="Z16" s="279">
        <v>30</v>
      </c>
      <c r="AA16" s="279">
        <v>91</v>
      </c>
      <c r="AB16" s="277">
        <f t="shared" si="11"/>
        <v>1.8840579710144929</v>
      </c>
      <c r="AC16" s="277">
        <f t="shared" ref="AC16:AC25" si="17">(((AA16/Z16)-1)*100)</f>
        <v>203.33333333333331</v>
      </c>
    </row>
    <row r="17" spans="1:29">
      <c r="A17" s="280" t="s">
        <v>445</v>
      </c>
      <c r="B17" s="279">
        <v>3065</v>
      </c>
      <c r="C17" s="279">
        <v>2576</v>
      </c>
      <c r="D17" s="277">
        <f t="shared" si="1"/>
        <v>7.3244242251919252</v>
      </c>
      <c r="E17" s="277">
        <f t="shared" si="2"/>
        <v>-15.954323001631321</v>
      </c>
      <c r="F17" s="279">
        <v>200</v>
      </c>
      <c r="G17" s="279">
        <v>169</v>
      </c>
      <c r="H17" s="277">
        <f t="shared" si="3"/>
        <v>4.4473684210526319</v>
      </c>
      <c r="I17" s="277">
        <f t="shared" si="4"/>
        <v>-15.500000000000004</v>
      </c>
      <c r="J17" s="279">
        <v>36</v>
      </c>
      <c r="K17" s="279">
        <v>364</v>
      </c>
      <c r="L17" s="277">
        <f t="shared" si="5"/>
        <v>8.9041095890410951</v>
      </c>
      <c r="M17" s="277">
        <f t="shared" si="13"/>
        <v>911.11111111111109</v>
      </c>
      <c r="N17" s="279">
        <v>3431</v>
      </c>
      <c r="O17" s="279">
        <v>2507</v>
      </c>
      <c r="P17" s="277">
        <f t="shared" si="7"/>
        <v>8.4776139591505491</v>
      </c>
      <c r="Q17" s="277">
        <f t="shared" si="14"/>
        <v>-26.930923928883711</v>
      </c>
      <c r="R17" s="279">
        <v>708</v>
      </c>
      <c r="S17" s="279">
        <v>1031</v>
      </c>
      <c r="T17" s="277">
        <f t="shared" si="9"/>
        <v>27.744886975242196</v>
      </c>
      <c r="U17" s="277">
        <f t="shared" si="15"/>
        <v>45.621468926553675</v>
      </c>
      <c r="V17" s="279">
        <v>28</v>
      </c>
      <c r="W17" s="279">
        <v>27</v>
      </c>
      <c r="X17" s="277">
        <f t="shared" si="16"/>
        <v>19.565217391304348</v>
      </c>
      <c r="Y17" s="277">
        <f t="shared" ref="Y17:Y20" si="18">(((W17/V17)-1)*100)</f>
        <v>-3.5714285714285698</v>
      </c>
      <c r="Z17" s="279">
        <v>650</v>
      </c>
      <c r="AA17" s="279">
        <v>1061</v>
      </c>
      <c r="AB17" s="277">
        <f t="shared" si="11"/>
        <v>21.966873706004144</v>
      </c>
      <c r="AC17" s="277">
        <f t="shared" si="17"/>
        <v>63.230769230769226</v>
      </c>
    </row>
    <row r="18" spans="1:29">
      <c r="A18" s="280" t="s">
        <v>446</v>
      </c>
      <c r="B18" s="279">
        <v>6033</v>
      </c>
      <c r="C18" s="279">
        <v>6740</v>
      </c>
      <c r="D18" s="277">
        <f t="shared" si="1"/>
        <v>19.164060278646573</v>
      </c>
      <c r="E18" s="277">
        <f t="shared" si="2"/>
        <v>11.718879496104751</v>
      </c>
      <c r="F18" s="279">
        <v>280</v>
      </c>
      <c r="G18" s="279">
        <v>640</v>
      </c>
      <c r="H18" s="277">
        <f t="shared" si="3"/>
        <v>16.842105263157894</v>
      </c>
      <c r="I18" s="277">
        <f t="shared" si="4"/>
        <v>128.57142857142856</v>
      </c>
      <c r="J18" s="279">
        <v>338</v>
      </c>
      <c r="K18" s="279">
        <v>982</v>
      </c>
      <c r="L18" s="277">
        <f t="shared" si="5"/>
        <v>24.021526418786692</v>
      </c>
      <c r="M18" s="277">
        <f t="shared" si="13"/>
        <v>190.53254437869822</v>
      </c>
      <c r="N18" s="279">
        <v>963</v>
      </c>
      <c r="O18" s="279">
        <v>2500</v>
      </c>
      <c r="P18" s="277">
        <f t="shared" si="7"/>
        <v>8.4539429189774111</v>
      </c>
      <c r="Q18" s="277">
        <f t="shared" si="14"/>
        <v>159.60539979231569</v>
      </c>
      <c r="R18" s="279">
        <v>245</v>
      </c>
      <c r="S18" s="279">
        <v>548</v>
      </c>
      <c r="T18" s="277">
        <f t="shared" si="9"/>
        <v>14.747039827771799</v>
      </c>
      <c r="U18" s="277">
        <f t="shared" si="15"/>
        <v>123.67346938775512</v>
      </c>
      <c r="V18" s="279" t="s">
        <v>251</v>
      </c>
      <c r="W18" s="279">
        <v>1</v>
      </c>
      <c r="X18" s="277">
        <f t="shared" si="16"/>
        <v>0.72463768115942029</v>
      </c>
      <c r="Y18" s="277" t="s">
        <v>251</v>
      </c>
      <c r="Z18" s="279">
        <v>649</v>
      </c>
      <c r="AA18" s="279">
        <v>768</v>
      </c>
      <c r="AB18" s="277">
        <f t="shared" si="11"/>
        <v>15.900621118012422</v>
      </c>
      <c r="AC18" s="277">
        <f t="shared" si="17"/>
        <v>18.335901386748855</v>
      </c>
    </row>
    <row r="19" spans="1:29">
      <c r="A19" s="280" t="s">
        <v>447</v>
      </c>
      <c r="B19" s="279">
        <v>2169</v>
      </c>
      <c r="C19" s="279">
        <v>2398</v>
      </c>
      <c r="D19" s="277">
        <f t="shared" si="1"/>
        <v>6.81831106056298</v>
      </c>
      <c r="E19" s="277">
        <f t="shared" si="2"/>
        <v>10.557860765329652</v>
      </c>
      <c r="F19" s="279">
        <v>73</v>
      </c>
      <c r="G19" s="279">
        <v>354</v>
      </c>
      <c r="H19" s="277">
        <f t="shared" si="3"/>
        <v>9.3157894736842106</v>
      </c>
      <c r="I19" s="277">
        <f t="shared" si="4"/>
        <v>384.93150684931504</v>
      </c>
      <c r="J19" s="279">
        <v>58</v>
      </c>
      <c r="K19" s="279">
        <v>291</v>
      </c>
      <c r="L19" s="277">
        <f t="shared" si="5"/>
        <v>7.1183953033268104</v>
      </c>
      <c r="M19" s="277">
        <f t="shared" si="13"/>
        <v>401.72413793103453</v>
      </c>
      <c r="N19" s="279">
        <v>935</v>
      </c>
      <c r="O19" s="279">
        <v>2774</v>
      </c>
      <c r="P19" s="277">
        <f t="shared" si="7"/>
        <v>9.3804950628973351</v>
      </c>
      <c r="Q19" s="277">
        <f t="shared" si="14"/>
        <v>196.68449197860963</v>
      </c>
      <c r="R19" s="279">
        <v>54</v>
      </c>
      <c r="S19" s="279">
        <v>214</v>
      </c>
      <c r="T19" s="277">
        <f t="shared" si="9"/>
        <v>5.7588805166846075</v>
      </c>
      <c r="U19" s="277">
        <f t="shared" si="15"/>
        <v>296.2962962962963</v>
      </c>
      <c r="V19" s="279" t="s">
        <v>251</v>
      </c>
      <c r="W19" s="279">
        <v>15</v>
      </c>
      <c r="X19" s="277">
        <f t="shared" si="16"/>
        <v>10.869565217391305</v>
      </c>
      <c r="Y19" s="277" t="s">
        <v>251</v>
      </c>
      <c r="Z19" s="279">
        <v>124</v>
      </c>
      <c r="AA19" s="279">
        <v>297</v>
      </c>
      <c r="AB19" s="277">
        <f t="shared" si="11"/>
        <v>6.1490683229813667</v>
      </c>
      <c r="AC19" s="277">
        <f t="shared" si="17"/>
        <v>139.51612903225805</v>
      </c>
    </row>
    <row r="20" spans="1:29">
      <c r="A20" s="280" t="s">
        <v>448</v>
      </c>
      <c r="B20" s="279">
        <v>6573</v>
      </c>
      <c r="C20" s="279">
        <v>7800</v>
      </c>
      <c r="D20" s="277">
        <f t="shared" si="1"/>
        <v>22.177992607335799</v>
      </c>
      <c r="E20" s="277">
        <f t="shared" si="2"/>
        <v>18.667275216795986</v>
      </c>
      <c r="F20" s="279">
        <v>368</v>
      </c>
      <c r="G20" s="279">
        <v>389</v>
      </c>
      <c r="H20" s="277">
        <f t="shared" si="3"/>
        <v>10.236842105263158</v>
      </c>
      <c r="I20" s="277">
        <f t="shared" si="4"/>
        <v>5.7065217391304435</v>
      </c>
      <c r="J20" s="279">
        <v>371</v>
      </c>
      <c r="K20" s="279">
        <v>536</v>
      </c>
      <c r="L20" s="277">
        <f t="shared" si="5"/>
        <v>13.111545988258316</v>
      </c>
      <c r="M20" s="277">
        <f t="shared" si="13"/>
        <v>44.474393530997311</v>
      </c>
      <c r="N20" s="279">
        <v>708</v>
      </c>
      <c r="O20" s="279">
        <v>2724</v>
      </c>
      <c r="P20" s="277">
        <f t="shared" si="7"/>
        <v>9.2114162045177874</v>
      </c>
      <c r="Q20" s="277">
        <f t="shared" si="14"/>
        <v>284.74576271186442</v>
      </c>
      <c r="R20" s="279">
        <v>195</v>
      </c>
      <c r="S20" s="279">
        <v>603</v>
      </c>
      <c r="T20" s="277">
        <f t="shared" si="9"/>
        <v>16.227125941872984</v>
      </c>
      <c r="U20" s="277">
        <f t="shared" si="15"/>
        <v>209.23076923076925</v>
      </c>
      <c r="V20" s="279">
        <v>0</v>
      </c>
      <c r="W20" s="279">
        <v>11</v>
      </c>
      <c r="X20" s="277">
        <f t="shared" si="16"/>
        <v>7.9710144927536222</v>
      </c>
      <c r="Y20" s="277" t="e">
        <f t="shared" si="18"/>
        <v>#DIV/0!</v>
      </c>
      <c r="Z20" s="279">
        <v>505</v>
      </c>
      <c r="AA20" s="279">
        <v>824</v>
      </c>
      <c r="AB20" s="277">
        <f t="shared" si="11"/>
        <v>17.060041407867494</v>
      </c>
      <c r="AC20" s="277">
        <f t="shared" si="17"/>
        <v>63.168316831683157</v>
      </c>
    </row>
    <row r="21" spans="1:29">
      <c r="A21" s="280" t="s">
        <v>449</v>
      </c>
      <c r="B21" s="279">
        <v>840</v>
      </c>
      <c r="C21" s="279">
        <v>623</v>
      </c>
      <c r="D21" s="277">
        <f t="shared" si="1"/>
        <v>1.7713960762013079</v>
      </c>
      <c r="E21" s="277">
        <f t="shared" si="2"/>
        <v>-25.833333333333329</v>
      </c>
      <c r="F21" s="279">
        <v>95</v>
      </c>
      <c r="G21" s="279">
        <v>73</v>
      </c>
      <c r="H21" s="277">
        <f t="shared" si="3"/>
        <v>1.9210526315789473</v>
      </c>
      <c r="I21" s="277">
        <f t="shared" si="4"/>
        <v>-23.15789473684211</v>
      </c>
      <c r="J21" s="279">
        <v>13</v>
      </c>
      <c r="K21" s="279">
        <v>331</v>
      </c>
      <c r="L21" s="277">
        <f t="shared" si="5"/>
        <v>8.0968688845401182</v>
      </c>
      <c r="M21" s="277">
        <f t="shared" si="13"/>
        <v>2446.1538461538462</v>
      </c>
      <c r="N21" s="279">
        <v>157</v>
      </c>
      <c r="O21" s="279">
        <v>1191</v>
      </c>
      <c r="P21" s="277">
        <f t="shared" si="7"/>
        <v>4.0274584066008385</v>
      </c>
      <c r="Q21" s="277">
        <f t="shared" si="14"/>
        <v>658.59872611464971</v>
      </c>
      <c r="R21" s="279">
        <v>11</v>
      </c>
      <c r="S21" s="279">
        <v>53</v>
      </c>
      <c r="T21" s="277">
        <f t="shared" si="9"/>
        <v>1.4262648008611409</v>
      </c>
      <c r="U21" s="277">
        <f t="shared" si="15"/>
        <v>381.81818181818181</v>
      </c>
      <c r="V21" s="279" t="s">
        <v>251</v>
      </c>
      <c r="W21" s="279">
        <v>42</v>
      </c>
      <c r="X21" s="277">
        <f t="shared" si="16"/>
        <v>30.434782608695656</v>
      </c>
      <c r="Y21" s="277" t="s">
        <v>251</v>
      </c>
      <c r="Z21" s="279">
        <v>29</v>
      </c>
      <c r="AA21" s="279">
        <v>73</v>
      </c>
      <c r="AB21" s="277">
        <f t="shared" si="11"/>
        <v>1.5113871635610767</v>
      </c>
      <c r="AC21" s="277">
        <f t="shared" si="17"/>
        <v>151.72413793103448</v>
      </c>
    </row>
    <row r="22" spans="1:29" ht="21">
      <c r="A22" s="280" t="s">
        <v>450</v>
      </c>
      <c r="B22" s="279">
        <v>3488</v>
      </c>
      <c r="C22" s="279">
        <v>2170</v>
      </c>
      <c r="D22" s="277">
        <f t="shared" si="1"/>
        <v>6.1700312766562408</v>
      </c>
      <c r="E22" s="277">
        <f t="shared" si="2"/>
        <v>-37.786697247706428</v>
      </c>
      <c r="F22" s="279">
        <v>239</v>
      </c>
      <c r="G22" s="279">
        <v>633</v>
      </c>
      <c r="H22" s="277">
        <f t="shared" si="3"/>
        <v>16.657894736842106</v>
      </c>
      <c r="I22" s="277">
        <f t="shared" si="4"/>
        <v>164.85355648535568</v>
      </c>
      <c r="J22" s="279">
        <v>123</v>
      </c>
      <c r="K22" s="279">
        <v>626</v>
      </c>
      <c r="L22" s="277">
        <f t="shared" si="5"/>
        <v>15.313111545988258</v>
      </c>
      <c r="M22" s="277">
        <f t="shared" si="13"/>
        <v>408.94308943089436</v>
      </c>
      <c r="N22" s="279">
        <v>1100</v>
      </c>
      <c r="O22" s="279">
        <v>1820</v>
      </c>
      <c r="P22" s="277">
        <f t="shared" si="7"/>
        <v>6.154470445015555</v>
      </c>
      <c r="Q22" s="277">
        <f t="shared" si="14"/>
        <v>65.454545454545453</v>
      </c>
      <c r="R22" s="279">
        <v>151</v>
      </c>
      <c r="S22" s="279">
        <v>158</v>
      </c>
      <c r="T22" s="277">
        <f t="shared" si="9"/>
        <v>4.2518837459634016</v>
      </c>
      <c r="U22" s="277">
        <f t="shared" si="15"/>
        <v>4.635761589403975</v>
      </c>
      <c r="V22" s="279" t="s">
        <v>251</v>
      </c>
      <c r="W22" s="279">
        <v>5</v>
      </c>
      <c r="X22" s="277">
        <f t="shared" si="16"/>
        <v>3.6231884057971016</v>
      </c>
      <c r="Y22" s="277" t="s">
        <v>251</v>
      </c>
      <c r="Z22" s="279">
        <v>399</v>
      </c>
      <c r="AA22" s="279">
        <v>220</v>
      </c>
      <c r="AB22" s="277">
        <f t="shared" si="11"/>
        <v>4.5548654244306412</v>
      </c>
      <c r="AC22" s="277">
        <f t="shared" si="17"/>
        <v>-44.86215538847118</v>
      </c>
    </row>
    <row r="23" spans="1:29">
      <c r="A23" s="280" t="s">
        <v>451</v>
      </c>
      <c r="B23" s="279">
        <v>236</v>
      </c>
      <c r="C23" s="279">
        <v>576</v>
      </c>
      <c r="D23" s="277">
        <f t="shared" si="1"/>
        <v>1.6377594540801819</v>
      </c>
      <c r="E23" s="277">
        <f t="shared" si="2"/>
        <v>144.06779661016949</v>
      </c>
      <c r="F23" s="279">
        <v>81</v>
      </c>
      <c r="G23" s="279">
        <v>92</v>
      </c>
      <c r="H23" s="277">
        <f t="shared" si="3"/>
        <v>2.4210526315789473</v>
      </c>
      <c r="I23" s="277">
        <f t="shared" si="4"/>
        <v>13.58024691358024</v>
      </c>
      <c r="J23" s="279">
        <v>45</v>
      </c>
      <c r="K23" s="279">
        <v>87</v>
      </c>
      <c r="L23" s="277">
        <f t="shared" si="5"/>
        <v>2.1281800391389432</v>
      </c>
      <c r="M23" s="277">
        <f t="shared" si="13"/>
        <v>93.333333333333329</v>
      </c>
      <c r="N23" s="279">
        <v>199</v>
      </c>
      <c r="O23" s="279">
        <v>1221</v>
      </c>
      <c r="P23" s="277">
        <f t="shared" si="7"/>
        <v>4.1289057216285672</v>
      </c>
      <c r="Q23" s="277">
        <f t="shared" si="14"/>
        <v>513.5678391959799</v>
      </c>
      <c r="R23" s="279">
        <v>16</v>
      </c>
      <c r="S23" s="279">
        <v>49</v>
      </c>
      <c r="T23" s="277">
        <f t="shared" si="9"/>
        <v>1.3186221743810549</v>
      </c>
      <c r="U23" s="277">
        <f t="shared" si="15"/>
        <v>206.25</v>
      </c>
      <c r="V23" s="279" t="s">
        <v>251</v>
      </c>
      <c r="W23" s="279">
        <v>7</v>
      </c>
      <c r="X23" s="277">
        <f t="shared" si="16"/>
        <v>5.0724637681159424</v>
      </c>
      <c r="Y23" s="277" t="s">
        <v>251</v>
      </c>
      <c r="Z23" s="279">
        <v>42</v>
      </c>
      <c r="AA23" s="279">
        <v>72</v>
      </c>
      <c r="AB23" s="277">
        <f t="shared" si="11"/>
        <v>1.4906832298136645</v>
      </c>
      <c r="AC23" s="277">
        <f t="shared" si="17"/>
        <v>71.428571428571416</v>
      </c>
    </row>
    <row r="24" spans="1:29">
      <c r="A24" s="280" t="s">
        <v>452</v>
      </c>
      <c r="B24" s="279">
        <v>2712</v>
      </c>
      <c r="C24" s="279">
        <v>2400</v>
      </c>
      <c r="D24" s="277">
        <f t="shared" si="1"/>
        <v>6.8239977253340909</v>
      </c>
      <c r="E24" s="277">
        <f t="shared" si="2"/>
        <v>-11.504424778761058</v>
      </c>
      <c r="F24" s="279">
        <v>163</v>
      </c>
      <c r="G24" s="279">
        <v>279</v>
      </c>
      <c r="H24" s="277">
        <f t="shared" si="3"/>
        <v>7.3421052631578938</v>
      </c>
      <c r="I24" s="277">
        <f t="shared" si="4"/>
        <v>71.165644171779149</v>
      </c>
      <c r="J24" s="279">
        <v>177</v>
      </c>
      <c r="K24" s="279">
        <v>205</v>
      </c>
      <c r="L24" s="277">
        <f t="shared" si="5"/>
        <v>5.0146771037181992</v>
      </c>
      <c r="M24" s="277">
        <f t="shared" si="13"/>
        <v>15.819209039548031</v>
      </c>
      <c r="N24" s="279">
        <v>595</v>
      </c>
      <c r="O24" s="279">
        <v>1320</v>
      </c>
      <c r="P24" s="277">
        <f t="shared" si="7"/>
        <v>4.4636818612200733</v>
      </c>
      <c r="Q24" s="277">
        <f t="shared" si="14"/>
        <v>121.84873949579833</v>
      </c>
      <c r="R24" s="279">
        <v>120</v>
      </c>
      <c r="S24" s="279">
        <v>121</v>
      </c>
      <c r="T24" s="277">
        <f t="shared" si="9"/>
        <v>3.256189451022605</v>
      </c>
      <c r="U24" s="277">
        <f t="shared" si="15"/>
        <v>0.83333333333333037</v>
      </c>
      <c r="V24" s="279" t="s">
        <v>251</v>
      </c>
      <c r="W24" s="279">
        <v>1</v>
      </c>
      <c r="X24" s="277">
        <f t="shared" si="16"/>
        <v>0.72463768115942029</v>
      </c>
      <c r="Y24" s="277" t="s">
        <v>251</v>
      </c>
      <c r="Z24" s="279">
        <v>318</v>
      </c>
      <c r="AA24" s="279">
        <v>290</v>
      </c>
      <c r="AB24" s="277">
        <f t="shared" si="11"/>
        <v>6.004140786749482</v>
      </c>
      <c r="AC24" s="277">
        <f t="shared" si="17"/>
        <v>-8.8050314465408785</v>
      </c>
    </row>
    <row r="25" spans="1:29">
      <c r="A25" s="280" t="s">
        <v>453</v>
      </c>
      <c r="B25" s="279">
        <v>3094</v>
      </c>
      <c r="C25" s="279">
        <v>2200</v>
      </c>
      <c r="D25" s="277">
        <f t="shared" si="1"/>
        <v>6.2553312482229178</v>
      </c>
      <c r="E25" s="277">
        <f t="shared" si="2"/>
        <v>-28.894634776987715</v>
      </c>
      <c r="F25" s="279">
        <v>122</v>
      </c>
      <c r="G25" s="279">
        <v>400</v>
      </c>
      <c r="H25" s="277">
        <f t="shared" si="3"/>
        <v>10.526315789473683</v>
      </c>
      <c r="I25" s="277">
        <f t="shared" si="4"/>
        <v>227.86885245901641</v>
      </c>
      <c r="J25" s="279">
        <v>173</v>
      </c>
      <c r="K25" s="279">
        <v>250</v>
      </c>
      <c r="L25" s="277">
        <f t="shared" si="5"/>
        <v>6.1154598825831696</v>
      </c>
      <c r="M25" s="277">
        <f t="shared" si="13"/>
        <v>44.50867052023122</v>
      </c>
      <c r="N25" s="279">
        <v>495</v>
      </c>
      <c r="O25" s="279">
        <v>900</v>
      </c>
      <c r="P25" s="277">
        <f t="shared" si="7"/>
        <v>3.0434194508318679</v>
      </c>
      <c r="Q25" s="277">
        <f t="shared" si="14"/>
        <v>81.818181818181813</v>
      </c>
      <c r="R25" s="279">
        <v>116</v>
      </c>
      <c r="S25" s="279">
        <v>169</v>
      </c>
      <c r="T25" s="277">
        <f t="shared" si="9"/>
        <v>4.5479009687836385</v>
      </c>
      <c r="U25" s="277">
        <f t="shared" si="15"/>
        <v>45.689655172413794</v>
      </c>
      <c r="V25" s="279" t="s">
        <v>251</v>
      </c>
      <c r="W25" s="279">
        <v>4</v>
      </c>
      <c r="X25" s="277">
        <f t="shared" si="16"/>
        <v>2.8985507246376812</v>
      </c>
      <c r="Y25" s="277" t="s">
        <v>251</v>
      </c>
      <c r="Z25" s="279">
        <v>308</v>
      </c>
      <c r="AA25" s="279">
        <v>230</v>
      </c>
      <c r="AB25" s="277">
        <f t="shared" si="11"/>
        <v>4.7619047619047619</v>
      </c>
      <c r="AC25" s="277">
        <f t="shared" si="17"/>
        <v>-25.324675324675326</v>
      </c>
    </row>
    <row r="26" spans="1:29">
      <c r="A26" s="281"/>
      <c r="B26" s="279"/>
      <c r="C26" s="279"/>
      <c r="D26" s="279"/>
      <c r="E26" s="277"/>
      <c r="F26" s="279"/>
      <c r="G26" s="279"/>
      <c r="H26" s="279"/>
      <c r="I26" s="277"/>
      <c r="J26" s="279"/>
      <c r="K26" s="279"/>
      <c r="L26" s="279"/>
      <c r="M26" s="277"/>
      <c r="N26" s="279"/>
      <c r="O26" s="279"/>
      <c r="P26" s="279"/>
      <c r="Q26" s="277"/>
      <c r="R26" s="279"/>
      <c r="S26" s="279"/>
      <c r="T26" s="279"/>
      <c r="U26" s="277"/>
      <c r="V26" s="279"/>
      <c r="W26" s="279"/>
      <c r="X26" s="279"/>
      <c r="Y26" s="277"/>
      <c r="Z26" s="279"/>
      <c r="AA26" s="279"/>
      <c r="AB26" s="279"/>
      <c r="AC26" s="277"/>
    </row>
    <row r="27" spans="1:29" ht="24">
      <c r="A27" s="278" t="s">
        <v>412</v>
      </c>
      <c r="B27" s="279">
        <v>111274</v>
      </c>
      <c r="C27" s="279">
        <v>133660</v>
      </c>
      <c r="D27" s="277">
        <f>SUM(D29:D52)</f>
        <v>99.999999999999986</v>
      </c>
      <c r="E27" s="277">
        <f>(((C27/B27)-1)*100)</f>
        <v>20.11790714812085</v>
      </c>
      <c r="F27" s="279">
        <v>23854</v>
      </c>
      <c r="G27" s="279">
        <v>11013</v>
      </c>
      <c r="H27" s="277">
        <f>SUM(H29:H52)</f>
        <v>100.00000000000001</v>
      </c>
      <c r="I27" s="277">
        <f>(((G27/F27)-1)*100)</f>
        <v>-53.831642491825271</v>
      </c>
      <c r="J27" s="279">
        <v>18205</v>
      </c>
      <c r="K27" s="279">
        <v>13894</v>
      </c>
      <c r="L27" s="277">
        <f>SUM(L29:L52)</f>
        <v>100.00000000000003</v>
      </c>
      <c r="M27" s="277">
        <f>(((K27/J27)-1)*100)</f>
        <v>-23.680307607800057</v>
      </c>
      <c r="N27" s="279">
        <v>241599</v>
      </c>
      <c r="O27" s="279">
        <v>172497</v>
      </c>
      <c r="P27" s="277">
        <f>SUM(P29:P52)</f>
        <v>99.999999999999986</v>
      </c>
      <c r="Q27" s="277">
        <f>(((O27/N27)-1)*100)</f>
        <v>-28.601939577564472</v>
      </c>
      <c r="R27" s="279">
        <v>4183</v>
      </c>
      <c r="S27" s="279">
        <v>12165</v>
      </c>
      <c r="T27" s="277">
        <f>SUM(T29:T52)</f>
        <v>99.999999999999986</v>
      </c>
      <c r="U27" s="277">
        <f>(((S27/R27)-1)*100)</f>
        <v>190.8199856562276</v>
      </c>
      <c r="V27" s="279">
        <v>0</v>
      </c>
      <c r="W27" s="279">
        <v>198</v>
      </c>
      <c r="X27" s="277">
        <f>SUM(X29:X52)</f>
        <v>100.00000000000001</v>
      </c>
      <c r="Y27" s="277" t="e">
        <f>(((W27/V27)-1)*100)</f>
        <v>#DIV/0!</v>
      </c>
      <c r="Z27" s="279">
        <v>14085</v>
      </c>
      <c r="AA27" s="279">
        <v>19316</v>
      </c>
      <c r="AB27" s="277">
        <f>SUM(AB29:AB52)</f>
        <v>100.00000000000001</v>
      </c>
      <c r="AC27" s="277">
        <f>(((AA27/Z27)-1)*100)</f>
        <v>37.13880014199502</v>
      </c>
    </row>
    <row r="28" spans="1:29">
      <c r="A28" s="282"/>
      <c r="B28" s="279"/>
      <c r="C28" s="279"/>
      <c r="D28" s="279"/>
      <c r="E28" s="277"/>
      <c r="F28" s="279"/>
      <c r="G28" s="279"/>
      <c r="H28" s="279"/>
      <c r="I28" s="277"/>
      <c r="J28" s="279"/>
      <c r="K28" s="279"/>
      <c r="L28" s="279"/>
      <c r="M28" s="277"/>
      <c r="N28" s="279"/>
      <c r="O28" s="279"/>
      <c r="P28" s="279"/>
      <c r="Q28" s="277"/>
      <c r="R28" s="279"/>
      <c r="S28" s="279"/>
      <c r="T28" s="279"/>
      <c r="U28" s="277"/>
      <c r="V28" s="279"/>
      <c r="W28" s="279"/>
      <c r="X28" s="279"/>
      <c r="Y28" s="277"/>
      <c r="Z28" s="279"/>
      <c r="AA28" s="279"/>
      <c r="AB28" s="279"/>
      <c r="AC28" s="277"/>
    </row>
    <row r="29" spans="1:29">
      <c r="A29" s="280" t="s">
        <v>454</v>
      </c>
      <c r="B29" s="279">
        <v>8400</v>
      </c>
      <c r="C29" s="279">
        <v>11652</v>
      </c>
      <c r="D29" s="277">
        <f>((C29/$C$27)*100)</f>
        <v>8.7176417776447703</v>
      </c>
      <c r="E29" s="277">
        <f t="shared" si="2"/>
        <v>38.714285714285722</v>
      </c>
      <c r="F29" s="279">
        <v>870</v>
      </c>
      <c r="G29" s="279">
        <v>410</v>
      </c>
      <c r="H29" s="277">
        <f>((G29/G$27)*100)</f>
        <v>3.7228729683101784</v>
      </c>
      <c r="I29" s="277">
        <f t="shared" ref="I29:I39" si="19">(((G29/F29)-1)*100)</f>
        <v>-52.873563218390807</v>
      </c>
      <c r="J29" s="279">
        <v>320</v>
      </c>
      <c r="K29" s="279">
        <v>405</v>
      </c>
      <c r="L29" s="277">
        <f>((K29/K$27)*100)</f>
        <v>2.9149273067511157</v>
      </c>
      <c r="M29" s="277">
        <f t="shared" ref="M29:M39" si="20">(((K29/J29)-1)*100)</f>
        <v>26.5625</v>
      </c>
      <c r="N29" s="279">
        <v>26500</v>
      </c>
      <c r="O29" s="279">
        <v>6858</v>
      </c>
      <c r="P29" s="277">
        <f>((O29/O$27)*100)</f>
        <v>3.9757213168924679</v>
      </c>
      <c r="Q29" s="277">
        <f t="shared" ref="Q29:Q39" si="21">(((O29/N29)-1)*100)</f>
        <v>-74.120754716981125</v>
      </c>
      <c r="R29" s="279">
        <v>420</v>
      </c>
      <c r="S29" s="279">
        <v>1306</v>
      </c>
      <c r="T29" s="277">
        <f>((S29/S$27)*100)</f>
        <v>10.735717221537197</v>
      </c>
      <c r="U29" s="277">
        <f t="shared" ref="U29:U39" si="22">(((S29/R29)-1)*100)</f>
        <v>210.95238095238096</v>
      </c>
      <c r="V29" s="279" t="s">
        <v>251</v>
      </c>
      <c r="W29" s="279">
        <v>2</v>
      </c>
      <c r="X29" s="277">
        <f>((W29/W$27)*100)</f>
        <v>1.0101010101010102</v>
      </c>
      <c r="Y29" s="277" t="s">
        <v>251</v>
      </c>
      <c r="Z29" s="279">
        <v>1500</v>
      </c>
      <c r="AA29" s="279">
        <v>2015</v>
      </c>
      <c r="AB29" s="277">
        <f>((AA29/AA$27)*100)</f>
        <v>10.431766411265272</v>
      </c>
      <c r="AC29" s="277">
        <f t="shared" ref="AC29:AC39" si="23">(((AA29/Z29)-1)*100)</f>
        <v>34.333333333333329</v>
      </c>
    </row>
    <row r="30" spans="1:29">
      <c r="A30" s="280" t="s">
        <v>455</v>
      </c>
      <c r="B30" s="279">
        <v>8350</v>
      </c>
      <c r="C30" s="279">
        <v>9412</v>
      </c>
      <c r="D30" s="277">
        <f t="shared" ref="D30:D52" si="24">((C30/$C$27)*100)</f>
        <v>7.0417477180906785</v>
      </c>
      <c r="E30" s="277">
        <f t="shared" si="2"/>
        <v>12.718562874251504</v>
      </c>
      <c r="F30" s="279">
        <v>2600</v>
      </c>
      <c r="G30" s="279">
        <v>942</v>
      </c>
      <c r="H30" s="277">
        <f t="shared" ref="H30:H52" si="25">((G30/G$27)*100)</f>
        <v>8.5535276491419232</v>
      </c>
      <c r="I30" s="277">
        <f t="shared" si="19"/>
        <v>-63.769230769230766</v>
      </c>
      <c r="J30" s="279">
        <v>3100</v>
      </c>
      <c r="K30" s="279">
        <v>1731</v>
      </c>
      <c r="L30" s="277">
        <f t="shared" ref="L30:L52" si="26">((K30/K$27)*100)</f>
        <v>12.458615229595509</v>
      </c>
      <c r="M30" s="277">
        <f t="shared" si="20"/>
        <v>-44.161290322580648</v>
      </c>
      <c r="N30" s="279">
        <v>14400</v>
      </c>
      <c r="O30" s="279">
        <v>7650</v>
      </c>
      <c r="P30" s="277">
        <f t="shared" ref="P30:P52" si="27">((O30/O$27)*100)</f>
        <v>4.4348597366910729</v>
      </c>
      <c r="Q30" s="277">
        <f t="shared" si="21"/>
        <v>-46.875</v>
      </c>
      <c r="R30" s="279">
        <v>406</v>
      </c>
      <c r="S30" s="279">
        <v>1286</v>
      </c>
      <c r="T30" s="277">
        <f t="shared" ref="T30:T52" si="28">((S30/S$27)*100)</f>
        <v>10.571311138512126</v>
      </c>
      <c r="U30" s="277">
        <f t="shared" si="22"/>
        <v>216.74876847290642</v>
      </c>
      <c r="V30" s="279" t="s">
        <v>251</v>
      </c>
      <c r="W30" s="279">
        <v>19</v>
      </c>
      <c r="X30" s="277">
        <f t="shared" ref="X30:X52" si="29">((W30/W$27)*100)</f>
        <v>9.5959595959595951</v>
      </c>
      <c r="Y30" s="277" t="s">
        <v>251</v>
      </c>
      <c r="Z30" s="279">
        <v>1450</v>
      </c>
      <c r="AA30" s="279">
        <v>1846</v>
      </c>
      <c r="AB30" s="277">
        <f t="shared" ref="AB30:AB52" si="30">((AA30/AA$27)*100)</f>
        <v>9.5568440670946373</v>
      </c>
      <c r="AC30" s="277">
        <f t="shared" si="23"/>
        <v>27.310344827586206</v>
      </c>
    </row>
    <row r="31" spans="1:29">
      <c r="A31" s="280" t="s">
        <v>456</v>
      </c>
      <c r="B31" s="279">
        <v>14200</v>
      </c>
      <c r="C31" s="279">
        <v>17233</v>
      </c>
      <c r="D31" s="277">
        <f t="shared" si="24"/>
        <v>12.893161753703428</v>
      </c>
      <c r="E31" s="277">
        <f t="shared" si="2"/>
        <v>21.359154929577471</v>
      </c>
      <c r="F31" s="279">
        <v>1500</v>
      </c>
      <c r="G31" s="279">
        <v>810</v>
      </c>
      <c r="H31" s="277">
        <f t="shared" si="25"/>
        <v>7.3549441569054759</v>
      </c>
      <c r="I31" s="277">
        <f t="shared" si="19"/>
        <v>-46</v>
      </c>
      <c r="J31" s="279">
        <v>850</v>
      </c>
      <c r="K31" s="279">
        <v>719</v>
      </c>
      <c r="L31" s="277">
        <f t="shared" si="26"/>
        <v>5.1748956384050668</v>
      </c>
      <c r="M31" s="277">
        <f t="shared" si="20"/>
        <v>-15.411764705882359</v>
      </c>
      <c r="N31" s="279">
        <v>18500</v>
      </c>
      <c r="O31" s="279">
        <v>8450</v>
      </c>
      <c r="P31" s="277">
        <f t="shared" si="27"/>
        <v>4.8986359183058257</v>
      </c>
      <c r="Q31" s="277">
        <f t="shared" si="21"/>
        <v>-54.324324324324323</v>
      </c>
      <c r="R31" s="279">
        <v>448</v>
      </c>
      <c r="S31" s="279">
        <v>960</v>
      </c>
      <c r="T31" s="277">
        <f t="shared" si="28"/>
        <v>7.8914919852034524</v>
      </c>
      <c r="U31" s="277">
        <f t="shared" si="22"/>
        <v>114.28571428571428</v>
      </c>
      <c r="V31" s="279" t="s">
        <v>251</v>
      </c>
      <c r="W31" s="279">
        <v>44</v>
      </c>
      <c r="X31" s="277">
        <f t="shared" si="29"/>
        <v>22.222222222222221</v>
      </c>
      <c r="Y31" s="277" t="s">
        <v>251</v>
      </c>
      <c r="Z31" s="279">
        <v>1600</v>
      </c>
      <c r="AA31" s="279">
        <v>1975</v>
      </c>
      <c r="AB31" s="277">
        <f t="shared" si="30"/>
        <v>10.224684199627252</v>
      </c>
      <c r="AC31" s="277">
        <f t="shared" si="23"/>
        <v>23.4375</v>
      </c>
    </row>
    <row r="32" spans="1:29">
      <c r="A32" s="280" t="s">
        <v>457</v>
      </c>
      <c r="B32" s="279">
        <v>14150</v>
      </c>
      <c r="C32" s="279">
        <v>12719</v>
      </c>
      <c r="D32" s="277">
        <f t="shared" si="24"/>
        <v>9.5159359569055812</v>
      </c>
      <c r="E32" s="277">
        <f t="shared" si="2"/>
        <v>-10.113074204946992</v>
      </c>
      <c r="F32" s="279">
        <v>2200</v>
      </c>
      <c r="G32" s="279">
        <v>1067</v>
      </c>
      <c r="H32" s="277">
        <f t="shared" si="25"/>
        <v>9.6885498955779532</v>
      </c>
      <c r="I32" s="277">
        <f t="shared" si="19"/>
        <v>-51.5</v>
      </c>
      <c r="J32" s="279">
        <v>2100</v>
      </c>
      <c r="K32" s="279">
        <v>866</v>
      </c>
      <c r="L32" s="277">
        <f t="shared" si="26"/>
        <v>6.2329062904851016</v>
      </c>
      <c r="M32" s="277">
        <f t="shared" si="20"/>
        <v>-58.761904761904759</v>
      </c>
      <c r="N32" s="279">
        <v>12000</v>
      </c>
      <c r="O32" s="279">
        <v>8690</v>
      </c>
      <c r="P32" s="277">
        <f t="shared" si="27"/>
        <v>5.0377687727902511</v>
      </c>
      <c r="Q32" s="277">
        <f t="shared" si="21"/>
        <v>-27.583333333333336</v>
      </c>
      <c r="R32" s="279">
        <v>434</v>
      </c>
      <c r="S32" s="279">
        <v>1625</v>
      </c>
      <c r="T32" s="277">
        <f t="shared" si="28"/>
        <v>13.357994245787093</v>
      </c>
      <c r="U32" s="277">
        <f t="shared" si="22"/>
        <v>274.42396313364054</v>
      </c>
      <c r="V32" s="279" t="s">
        <v>251</v>
      </c>
      <c r="W32" s="279">
        <v>21</v>
      </c>
      <c r="X32" s="277">
        <f t="shared" si="29"/>
        <v>10.606060606060606</v>
      </c>
      <c r="Y32" s="277" t="s">
        <v>251</v>
      </c>
      <c r="Z32" s="279">
        <v>1550</v>
      </c>
      <c r="AA32" s="279">
        <v>2507</v>
      </c>
      <c r="AB32" s="277">
        <f t="shared" si="30"/>
        <v>12.978877614412923</v>
      </c>
      <c r="AC32" s="277">
        <f t="shared" si="23"/>
        <v>61.741935483870968</v>
      </c>
    </row>
    <row r="33" spans="1:29">
      <c r="A33" s="280" t="s">
        <v>458</v>
      </c>
      <c r="B33" s="279">
        <v>3700</v>
      </c>
      <c r="C33" s="279">
        <v>7474</v>
      </c>
      <c r="D33" s="277">
        <f t="shared" si="24"/>
        <v>5.5918000897800395</v>
      </c>
      <c r="E33" s="277">
        <f t="shared" si="2"/>
        <v>102</v>
      </c>
      <c r="F33" s="279">
        <v>920</v>
      </c>
      <c r="G33" s="279">
        <v>335</v>
      </c>
      <c r="H33" s="277">
        <f t="shared" si="25"/>
        <v>3.0418596204485606</v>
      </c>
      <c r="I33" s="277">
        <f t="shared" si="19"/>
        <v>-63.586956521739133</v>
      </c>
      <c r="J33" s="279">
        <v>430</v>
      </c>
      <c r="K33" s="279">
        <v>458</v>
      </c>
      <c r="L33" s="277">
        <f t="shared" si="26"/>
        <v>3.2963869296099033</v>
      </c>
      <c r="M33" s="277">
        <f t="shared" si="20"/>
        <v>6.5116279069767469</v>
      </c>
      <c r="N33" s="279">
        <v>5100</v>
      </c>
      <c r="O33" s="279">
        <v>5250</v>
      </c>
      <c r="P33" s="277">
        <f t="shared" si="27"/>
        <v>3.0435311918468146</v>
      </c>
      <c r="Q33" s="277">
        <f t="shared" si="21"/>
        <v>2.9411764705882248</v>
      </c>
      <c r="R33" s="279">
        <v>126</v>
      </c>
      <c r="S33" s="279">
        <v>311</v>
      </c>
      <c r="T33" s="277">
        <f t="shared" si="28"/>
        <v>2.5565145910398686</v>
      </c>
      <c r="U33" s="277">
        <f t="shared" si="22"/>
        <v>146.82539682539684</v>
      </c>
      <c r="V33" s="279" t="s">
        <v>251</v>
      </c>
      <c r="W33" s="279">
        <v>2</v>
      </c>
      <c r="X33" s="277">
        <f t="shared" si="29"/>
        <v>1.0101010101010102</v>
      </c>
      <c r="Y33" s="277" t="s">
        <v>251</v>
      </c>
      <c r="Z33" s="279">
        <v>450</v>
      </c>
      <c r="AA33" s="279">
        <v>640</v>
      </c>
      <c r="AB33" s="277">
        <f t="shared" si="30"/>
        <v>3.3133153862083242</v>
      </c>
      <c r="AC33" s="277">
        <f t="shared" si="23"/>
        <v>42.222222222222229</v>
      </c>
    </row>
    <row r="34" spans="1:29">
      <c r="A34" s="280" t="s">
        <v>459</v>
      </c>
      <c r="B34" s="279">
        <v>4804</v>
      </c>
      <c r="C34" s="279">
        <v>8533</v>
      </c>
      <c r="D34" s="277">
        <f t="shared" si="24"/>
        <v>6.3841089331138701</v>
      </c>
      <c r="E34" s="277">
        <f t="shared" si="2"/>
        <v>77.622814321398835</v>
      </c>
      <c r="F34" s="279">
        <v>1177</v>
      </c>
      <c r="G34" s="279">
        <v>782</v>
      </c>
      <c r="H34" s="277">
        <f t="shared" si="25"/>
        <v>7.1006991737038048</v>
      </c>
      <c r="I34" s="277">
        <f t="shared" si="19"/>
        <v>-33.559898045879358</v>
      </c>
      <c r="J34" s="279">
        <v>1254</v>
      </c>
      <c r="K34" s="279">
        <v>986</v>
      </c>
      <c r="L34" s="277">
        <f t="shared" si="26"/>
        <v>7.0965884554483951</v>
      </c>
      <c r="M34" s="277">
        <f t="shared" si="20"/>
        <v>-21.371610845295052</v>
      </c>
      <c r="N34" s="279">
        <v>20200</v>
      </c>
      <c r="O34" s="279">
        <v>14420</v>
      </c>
      <c r="P34" s="277">
        <f t="shared" si="27"/>
        <v>8.3595656736059176</v>
      </c>
      <c r="Q34" s="277">
        <f t="shared" si="21"/>
        <v>-28.613861386138616</v>
      </c>
      <c r="R34" s="279">
        <v>290</v>
      </c>
      <c r="S34" s="279">
        <v>520</v>
      </c>
      <c r="T34" s="277">
        <f t="shared" si="28"/>
        <v>4.2745581586518702</v>
      </c>
      <c r="U34" s="277">
        <f t="shared" si="22"/>
        <v>79.310344827586206</v>
      </c>
      <c r="V34" s="279" t="s">
        <v>251</v>
      </c>
      <c r="W34" s="279" t="s">
        <v>251</v>
      </c>
      <c r="X34" s="277" t="s">
        <v>251</v>
      </c>
      <c r="Y34" s="277" t="s">
        <v>251</v>
      </c>
      <c r="Z34" s="279">
        <v>672</v>
      </c>
      <c r="AA34" s="279">
        <v>938</v>
      </c>
      <c r="AB34" s="277">
        <f t="shared" si="30"/>
        <v>4.8560778629115759</v>
      </c>
      <c r="AC34" s="277">
        <f t="shared" si="23"/>
        <v>39.583333333333329</v>
      </c>
    </row>
    <row r="35" spans="1:29">
      <c r="A35" s="280" t="s">
        <v>460</v>
      </c>
      <c r="B35" s="279">
        <v>3800</v>
      </c>
      <c r="C35" s="279">
        <v>5418</v>
      </c>
      <c r="D35" s="277">
        <f t="shared" si="24"/>
        <v>4.0535687565464613</v>
      </c>
      <c r="E35" s="277">
        <f t="shared" si="2"/>
        <v>42.578947368421048</v>
      </c>
      <c r="F35" s="279">
        <v>1700</v>
      </c>
      <c r="G35" s="279">
        <v>1215</v>
      </c>
      <c r="H35" s="277">
        <f t="shared" si="25"/>
        <v>11.032416235358212</v>
      </c>
      <c r="I35" s="277">
        <f t="shared" si="19"/>
        <v>-28.52941176470588</v>
      </c>
      <c r="J35" s="279">
        <v>1300</v>
      </c>
      <c r="K35" s="279">
        <v>1284</v>
      </c>
      <c r="L35" s="277">
        <f t="shared" si="26"/>
        <v>9.2413991651072411</v>
      </c>
      <c r="M35" s="277">
        <f t="shared" si="20"/>
        <v>-1.2307692307692353</v>
      </c>
      <c r="N35" s="279">
        <v>9100</v>
      </c>
      <c r="O35" s="279">
        <v>5912</v>
      </c>
      <c r="P35" s="277">
        <f t="shared" si="27"/>
        <v>3.427305982133023</v>
      </c>
      <c r="Q35" s="277">
        <f t="shared" si="21"/>
        <v>-35.032967032967036</v>
      </c>
      <c r="R35" s="279">
        <v>151</v>
      </c>
      <c r="S35" s="279">
        <v>300</v>
      </c>
      <c r="T35" s="277">
        <f t="shared" si="28"/>
        <v>2.466091245376079</v>
      </c>
      <c r="U35" s="277">
        <f t="shared" si="22"/>
        <v>98.675496688741717</v>
      </c>
      <c r="V35" s="279" t="s">
        <v>251</v>
      </c>
      <c r="W35" s="279" t="s">
        <v>251</v>
      </c>
      <c r="X35" s="277" t="s">
        <v>251</v>
      </c>
      <c r="Y35" s="277" t="s">
        <v>251</v>
      </c>
      <c r="Z35" s="279">
        <v>350</v>
      </c>
      <c r="AA35" s="279">
        <v>595</v>
      </c>
      <c r="AB35" s="277">
        <f t="shared" si="30"/>
        <v>3.0803478981155519</v>
      </c>
      <c r="AC35" s="277">
        <f t="shared" si="23"/>
        <v>70</v>
      </c>
    </row>
    <row r="36" spans="1:29">
      <c r="A36" s="280" t="s">
        <v>461</v>
      </c>
      <c r="B36" s="279">
        <v>5250</v>
      </c>
      <c r="C36" s="279">
        <v>7509</v>
      </c>
      <c r="D36" s="277">
        <f t="shared" si="24"/>
        <v>5.617985934460572</v>
      </c>
      <c r="E36" s="277">
        <f t="shared" si="2"/>
        <v>43.028571428571439</v>
      </c>
      <c r="F36" s="279">
        <v>1050</v>
      </c>
      <c r="G36" s="279">
        <v>309</v>
      </c>
      <c r="H36" s="277">
        <f t="shared" si="25"/>
        <v>2.8057749931898668</v>
      </c>
      <c r="I36" s="277">
        <f t="shared" si="19"/>
        <v>-70.571428571428569</v>
      </c>
      <c r="J36" s="279">
        <v>260</v>
      </c>
      <c r="K36" s="279">
        <v>216</v>
      </c>
      <c r="L36" s="277">
        <f t="shared" si="26"/>
        <v>1.5546278969339282</v>
      </c>
      <c r="M36" s="277">
        <f t="shared" si="20"/>
        <v>-16.92307692307692</v>
      </c>
      <c r="N36" s="279">
        <v>8100</v>
      </c>
      <c r="O36" s="279">
        <v>4740</v>
      </c>
      <c r="P36" s="277">
        <f t="shared" si="27"/>
        <v>2.74787387606741</v>
      </c>
      <c r="Q36" s="277">
        <f t="shared" si="21"/>
        <v>-41.481481481481488</v>
      </c>
      <c r="R36" s="279">
        <v>129</v>
      </c>
      <c r="S36" s="279">
        <v>415</v>
      </c>
      <c r="T36" s="277">
        <f t="shared" si="28"/>
        <v>3.4114262227702428</v>
      </c>
      <c r="U36" s="277">
        <f t="shared" si="22"/>
        <v>221.70542635658913</v>
      </c>
      <c r="V36" s="279" t="s">
        <v>251</v>
      </c>
      <c r="W36" s="279">
        <v>4</v>
      </c>
      <c r="X36" s="277">
        <f t="shared" si="29"/>
        <v>2.0202020202020203</v>
      </c>
      <c r="Y36" s="277" t="s">
        <v>251</v>
      </c>
      <c r="Z36" s="279">
        <v>460</v>
      </c>
      <c r="AA36" s="279">
        <v>640</v>
      </c>
      <c r="AB36" s="277">
        <f t="shared" si="30"/>
        <v>3.3133153862083242</v>
      </c>
      <c r="AC36" s="277">
        <f t="shared" si="23"/>
        <v>39.130434782608688</v>
      </c>
    </row>
    <row r="37" spans="1:29">
      <c r="A37" s="280" t="s">
        <v>462</v>
      </c>
      <c r="B37" s="279">
        <v>2300</v>
      </c>
      <c r="C37" s="279">
        <v>5156</v>
      </c>
      <c r="D37" s="277">
        <f t="shared" si="24"/>
        <v>3.8575490049379018</v>
      </c>
      <c r="E37" s="277">
        <f t="shared" si="2"/>
        <v>124.17391304347825</v>
      </c>
      <c r="F37" s="279">
        <v>700</v>
      </c>
      <c r="G37" s="279">
        <v>485</v>
      </c>
      <c r="H37" s="277">
        <f t="shared" si="25"/>
        <v>4.4038863161717972</v>
      </c>
      <c r="I37" s="277">
        <f t="shared" si="19"/>
        <v>-30.714285714285715</v>
      </c>
      <c r="J37" s="279">
        <v>380</v>
      </c>
      <c r="K37" s="279">
        <v>435</v>
      </c>
      <c r="L37" s="277">
        <f t="shared" si="26"/>
        <v>3.130847847991939</v>
      </c>
      <c r="M37" s="277">
        <f t="shared" si="20"/>
        <v>14.473684210526304</v>
      </c>
      <c r="N37" s="279">
        <v>4000</v>
      </c>
      <c r="O37" s="279">
        <v>5680</v>
      </c>
      <c r="P37" s="277">
        <f t="shared" si="27"/>
        <v>3.2928108894647443</v>
      </c>
      <c r="Q37" s="277">
        <f t="shared" si="21"/>
        <v>41.999999999999993</v>
      </c>
      <c r="R37" s="279">
        <v>112</v>
      </c>
      <c r="S37" s="279">
        <v>313</v>
      </c>
      <c r="T37" s="277">
        <f t="shared" si="28"/>
        <v>2.5729551993423758</v>
      </c>
      <c r="U37" s="277">
        <f t="shared" si="22"/>
        <v>179.46428571428572</v>
      </c>
      <c r="V37" s="279" t="s">
        <v>251</v>
      </c>
      <c r="W37" s="279">
        <v>21</v>
      </c>
      <c r="X37" s="277">
        <f t="shared" si="29"/>
        <v>10.606060606060606</v>
      </c>
      <c r="Y37" s="277" t="s">
        <v>251</v>
      </c>
      <c r="Z37" s="279">
        <v>400</v>
      </c>
      <c r="AA37" s="279">
        <v>620</v>
      </c>
      <c r="AB37" s="277">
        <f t="shared" si="30"/>
        <v>3.2097742803893143</v>
      </c>
      <c r="AC37" s="277">
        <f t="shared" si="23"/>
        <v>55.000000000000007</v>
      </c>
    </row>
    <row r="38" spans="1:29">
      <c r="A38" s="280" t="s">
        <v>463</v>
      </c>
      <c r="B38" s="279">
        <v>3700</v>
      </c>
      <c r="C38" s="279">
        <v>3783</v>
      </c>
      <c r="D38" s="277">
        <f t="shared" si="24"/>
        <v>2.8303157264701482</v>
      </c>
      <c r="E38" s="277">
        <f t="shared" si="2"/>
        <v>2.2432432432432536</v>
      </c>
      <c r="F38" s="279">
        <v>850</v>
      </c>
      <c r="G38" s="279">
        <v>295</v>
      </c>
      <c r="H38" s="277">
        <f t="shared" si="25"/>
        <v>2.6786525015890312</v>
      </c>
      <c r="I38" s="277">
        <f t="shared" si="19"/>
        <v>-65.294117647058826</v>
      </c>
      <c r="J38" s="279">
        <v>250</v>
      </c>
      <c r="K38" s="279">
        <v>175</v>
      </c>
      <c r="L38" s="277">
        <f t="shared" si="26"/>
        <v>1.2595364905714697</v>
      </c>
      <c r="M38" s="277">
        <f t="shared" si="20"/>
        <v>-30.000000000000004</v>
      </c>
      <c r="N38" s="279">
        <v>7100</v>
      </c>
      <c r="O38" s="279">
        <v>4030</v>
      </c>
      <c r="P38" s="277">
        <f t="shared" si="27"/>
        <v>2.3362725148843166</v>
      </c>
      <c r="Q38" s="277">
        <f t="shared" si="21"/>
        <v>-43.239436619718305</v>
      </c>
      <c r="R38" s="279">
        <v>174</v>
      </c>
      <c r="S38" s="279">
        <v>612</v>
      </c>
      <c r="T38" s="277">
        <f t="shared" si="28"/>
        <v>5.0308261405672008</v>
      </c>
      <c r="U38" s="277">
        <f t="shared" si="22"/>
        <v>251.72413793103448</v>
      </c>
      <c r="V38" s="279" t="s">
        <v>251</v>
      </c>
      <c r="W38" s="279">
        <v>15</v>
      </c>
      <c r="X38" s="277">
        <f t="shared" si="29"/>
        <v>7.5757575757575761</v>
      </c>
      <c r="Y38" s="277" t="s">
        <v>251</v>
      </c>
      <c r="Z38" s="279">
        <v>620</v>
      </c>
      <c r="AA38" s="279">
        <v>805</v>
      </c>
      <c r="AB38" s="277">
        <f t="shared" si="30"/>
        <v>4.167529509215159</v>
      </c>
      <c r="AC38" s="277">
        <f t="shared" si="23"/>
        <v>29.838709677419352</v>
      </c>
    </row>
    <row r="39" spans="1:29">
      <c r="A39" s="280" t="s">
        <v>464</v>
      </c>
      <c r="B39" s="279">
        <v>13300</v>
      </c>
      <c r="C39" s="279">
        <v>8359</v>
      </c>
      <c r="D39" s="277">
        <f t="shared" si="24"/>
        <v>6.2539278767020798</v>
      </c>
      <c r="E39" s="277">
        <f t="shared" si="2"/>
        <v>-37.150375939849624</v>
      </c>
      <c r="F39" s="279">
        <v>1750</v>
      </c>
      <c r="G39" s="279">
        <v>708</v>
      </c>
      <c r="H39" s="277">
        <f t="shared" si="25"/>
        <v>6.4287660038136751</v>
      </c>
      <c r="I39" s="277">
        <f t="shared" si="19"/>
        <v>-59.542857142857144</v>
      </c>
      <c r="J39" s="279">
        <v>1385</v>
      </c>
      <c r="K39" s="279">
        <v>2430</v>
      </c>
      <c r="L39" s="277">
        <f t="shared" si="26"/>
        <v>17.489563840506694</v>
      </c>
      <c r="M39" s="277">
        <f t="shared" si="20"/>
        <v>75.451263537906144</v>
      </c>
      <c r="N39" s="279">
        <v>6800</v>
      </c>
      <c r="O39" s="279">
        <v>6945</v>
      </c>
      <c r="P39" s="277">
        <f t="shared" si="27"/>
        <v>4.0261569766430725</v>
      </c>
      <c r="Q39" s="277">
        <f t="shared" si="21"/>
        <v>2.132352941176463</v>
      </c>
      <c r="R39" s="279">
        <v>479</v>
      </c>
      <c r="S39" s="279">
        <v>1311</v>
      </c>
      <c r="T39" s="277">
        <f t="shared" si="28"/>
        <v>10.776818742293464</v>
      </c>
      <c r="U39" s="277">
        <f t="shared" si="22"/>
        <v>173.69519832985384</v>
      </c>
      <c r="V39" s="279" t="s">
        <v>251</v>
      </c>
      <c r="W39" s="279">
        <v>3</v>
      </c>
      <c r="X39" s="277">
        <f t="shared" si="29"/>
        <v>1.5151515151515151</v>
      </c>
      <c r="Y39" s="277" t="s">
        <v>251</v>
      </c>
      <c r="Z39" s="279">
        <v>1710</v>
      </c>
      <c r="AA39" s="279">
        <v>1750</v>
      </c>
      <c r="AB39" s="277">
        <f t="shared" si="30"/>
        <v>9.0598467591633884</v>
      </c>
      <c r="AC39" s="277">
        <f t="shared" si="23"/>
        <v>2.3391812865497075</v>
      </c>
    </row>
    <row r="40" spans="1:29">
      <c r="A40" s="280" t="s">
        <v>25</v>
      </c>
      <c r="B40" s="279" t="s">
        <v>251</v>
      </c>
      <c r="C40" s="279" t="s">
        <v>251</v>
      </c>
      <c r="D40" s="277" t="s">
        <v>251</v>
      </c>
      <c r="E40" s="277" t="s">
        <v>251</v>
      </c>
      <c r="F40" s="279" t="s">
        <v>251</v>
      </c>
      <c r="G40" s="279" t="s">
        <v>251</v>
      </c>
      <c r="H40" s="277" t="s">
        <v>251</v>
      </c>
      <c r="I40" s="277" t="s">
        <v>251</v>
      </c>
      <c r="J40" s="279" t="s">
        <v>251</v>
      </c>
      <c r="K40" s="279" t="s">
        <v>251</v>
      </c>
      <c r="L40" s="277" t="s">
        <v>251</v>
      </c>
      <c r="M40" s="277" t="s">
        <v>251</v>
      </c>
      <c r="N40" s="279" t="s">
        <v>251</v>
      </c>
      <c r="O40" s="279" t="s">
        <v>251</v>
      </c>
      <c r="P40" s="277" t="s">
        <v>251</v>
      </c>
      <c r="Q40" s="277" t="s">
        <v>251</v>
      </c>
      <c r="R40" s="279" t="s">
        <v>251</v>
      </c>
      <c r="S40" s="279" t="s">
        <v>251</v>
      </c>
      <c r="T40" s="277" t="s">
        <v>251</v>
      </c>
      <c r="U40" s="277" t="s">
        <v>251</v>
      </c>
      <c r="V40" s="279" t="s">
        <v>251</v>
      </c>
      <c r="W40" s="279" t="s">
        <v>251</v>
      </c>
      <c r="X40" s="277" t="s">
        <v>251</v>
      </c>
      <c r="Y40" s="277" t="s">
        <v>251</v>
      </c>
      <c r="Z40" s="279" t="s">
        <v>251</v>
      </c>
      <c r="AA40" s="279" t="s">
        <v>251</v>
      </c>
      <c r="AB40" s="277" t="s">
        <v>251</v>
      </c>
      <c r="AC40" s="277" t="s">
        <v>251</v>
      </c>
    </row>
    <row r="41" spans="1:29">
      <c r="A41" s="280" t="s">
        <v>465</v>
      </c>
      <c r="B41" s="279">
        <v>3800</v>
      </c>
      <c r="C41" s="279">
        <v>2675</v>
      </c>
      <c r="D41" s="277">
        <f t="shared" si="24"/>
        <v>2.0013467005835706</v>
      </c>
      <c r="E41" s="277">
        <f t="shared" si="2"/>
        <v>-29.605263157894733</v>
      </c>
      <c r="F41" s="279">
        <v>690</v>
      </c>
      <c r="G41" s="279">
        <v>480</v>
      </c>
      <c r="H41" s="277">
        <f t="shared" si="25"/>
        <v>4.3584854263143553</v>
      </c>
      <c r="I41" s="277">
        <f t="shared" ref="I41:I52" si="31">(((G41/F41)-1)*100)</f>
        <v>-30.434782608695656</v>
      </c>
      <c r="J41" s="279">
        <v>393</v>
      </c>
      <c r="K41" s="279">
        <v>304</v>
      </c>
      <c r="L41" s="277">
        <f t="shared" si="26"/>
        <v>2.1879948179070103</v>
      </c>
      <c r="M41" s="277">
        <f t="shared" ref="M41:M52" si="32">(((K41/J41)-1)*100)</f>
        <v>-22.646310432569972</v>
      </c>
      <c r="N41" s="279">
        <v>4715</v>
      </c>
      <c r="O41" s="279">
        <v>10025</v>
      </c>
      <c r="P41" s="277">
        <f t="shared" si="27"/>
        <v>5.8116952758598694</v>
      </c>
      <c r="Q41" s="277">
        <f t="shared" ref="Q41:Q52" si="33">(((O41/N41)-1)*100)</f>
        <v>112.61930010604453</v>
      </c>
      <c r="R41" s="279">
        <v>164</v>
      </c>
      <c r="S41" s="279">
        <v>185</v>
      </c>
      <c r="T41" s="277">
        <f t="shared" si="28"/>
        <v>1.5207562679819153</v>
      </c>
      <c r="U41" s="277">
        <f t="shared" ref="U41:U52" si="34">(((S41/R41)-1)*100)</f>
        <v>12.804878048780477</v>
      </c>
      <c r="V41" s="279" t="s">
        <v>251</v>
      </c>
      <c r="W41" s="279" t="s">
        <v>251</v>
      </c>
      <c r="X41" s="277" t="s">
        <v>251</v>
      </c>
      <c r="Y41" s="277" t="s">
        <v>251</v>
      </c>
      <c r="Z41" s="279">
        <v>380</v>
      </c>
      <c r="AA41" s="279">
        <v>321</v>
      </c>
      <c r="AB41" s="277">
        <f t="shared" si="30"/>
        <v>1.6618347483951128</v>
      </c>
      <c r="AC41" s="277">
        <f t="shared" ref="AC41:AC52" si="35">(((AA41/Z41)-1)*100)</f>
        <v>-15.526315789473689</v>
      </c>
    </row>
    <row r="42" spans="1:29">
      <c r="A42" s="280" t="s">
        <v>466</v>
      </c>
      <c r="B42" s="279">
        <v>6500</v>
      </c>
      <c r="C42" s="279">
        <v>8441</v>
      </c>
      <c r="D42" s="277">
        <f t="shared" si="24"/>
        <v>6.3152775699536132</v>
      </c>
      <c r="E42" s="277">
        <f t="shared" si="2"/>
        <v>29.861538461538451</v>
      </c>
      <c r="F42" s="279">
        <v>880</v>
      </c>
      <c r="G42" s="279">
        <v>385</v>
      </c>
      <c r="H42" s="277">
        <f t="shared" si="25"/>
        <v>3.4958685190229732</v>
      </c>
      <c r="I42" s="277">
        <f t="shared" si="31"/>
        <v>-56.25</v>
      </c>
      <c r="J42" s="279">
        <v>540</v>
      </c>
      <c r="K42" s="279">
        <v>435</v>
      </c>
      <c r="L42" s="277">
        <f t="shared" si="26"/>
        <v>3.130847847991939</v>
      </c>
      <c r="M42" s="277">
        <f t="shared" si="32"/>
        <v>-19.444444444444443</v>
      </c>
      <c r="N42" s="279">
        <v>5850</v>
      </c>
      <c r="O42" s="279">
        <v>3850</v>
      </c>
      <c r="P42" s="277">
        <f t="shared" si="27"/>
        <v>2.2319228740209973</v>
      </c>
      <c r="Q42" s="277">
        <f t="shared" si="33"/>
        <v>-34.188034188034187</v>
      </c>
      <c r="R42" s="279">
        <v>118</v>
      </c>
      <c r="S42" s="279">
        <v>416</v>
      </c>
      <c r="T42" s="277">
        <f t="shared" si="28"/>
        <v>3.419646526921496</v>
      </c>
      <c r="U42" s="277">
        <f t="shared" si="34"/>
        <v>252.54237288135593</v>
      </c>
      <c r="V42" s="279" t="s">
        <v>251</v>
      </c>
      <c r="W42" s="279">
        <v>23</v>
      </c>
      <c r="X42" s="277">
        <f t="shared" si="29"/>
        <v>11.616161616161616</v>
      </c>
      <c r="Y42" s="277" t="s">
        <v>251</v>
      </c>
      <c r="Z42" s="279">
        <v>420</v>
      </c>
      <c r="AA42" s="279">
        <v>770</v>
      </c>
      <c r="AB42" s="277">
        <f t="shared" si="30"/>
        <v>3.9863325740318909</v>
      </c>
      <c r="AC42" s="277">
        <f t="shared" si="35"/>
        <v>83.333333333333329</v>
      </c>
    </row>
    <row r="43" spans="1:29">
      <c r="A43" s="280" t="s">
        <v>467</v>
      </c>
      <c r="B43" s="279">
        <v>4750</v>
      </c>
      <c r="C43" s="279">
        <v>4114</v>
      </c>
      <c r="D43" s="277">
        <f t="shared" si="24"/>
        <v>3.0779590004489004</v>
      </c>
      <c r="E43" s="277">
        <f t="shared" si="2"/>
        <v>-13.389473684210529</v>
      </c>
      <c r="F43" s="279">
        <v>540</v>
      </c>
      <c r="G43" s="279">
        <v>228</v>
      </c>
      <c r="H43" s="277">
        <f t="shared" si="25"/>
        <v>2.0702805774993189</v>
      </c>
      <c r="I43" s="277">
        <f t="shared" si="31"/>
        <v>-57.777777777777771</v>
      </c>
      <c r="J43" s="279">
        <v>380</v>
      </c>
      <c r="K43" s="279">
        <v>432</v>
      </c>
      <c r="L43" s="277">
        <f t="shared" si="26"/>
        <v>3.1092557938678564</v>
      </c>
      <c r="M43" s="277">
        <f t="shared" si="32"/>
        <v>13.684210526315788</v>
      </c>
      <c r="N43" s="279">
        <v>8100</v>
      </c>
      <c r="O43" s="279">
        <v>2235</v>
      </c>
      <c r="P43" s="277">
        <f t="shared" si="27"/>
        <v>1.2956747073862154</v>
      </c>
      <c r="Q43" s="277">
        <f t="shared" si="33"/>
        <v>-72.407407407407405</v>
      </c>
      <c r="R43" s="279">
        <v>176</v>
      </c>
      <c r="S43" s="279">
        <v>580</v>
      </c>
      <c r="T43" s="277">
        <f t="shared" si="28"/>
        <v>4.7677764077270863</v>
      </c>
      <c r="U43" s="277">
        <f t="shared" si="34"/>
        <v>229.54545454545453</v>
      </c>
      <c r="V43" s="279" t="s">
        <v>251</v>
      </c>
      <c r="W43" s="279">
        <v>2</v>
      </c>
      <c r="X43" s="277">
        <f t="shared" si="29"/>
        <v>1.0101010101010102</v>
      </c>
      <c r="Y43" s="277" t="s">
        <v>251</v>
      </c>
      <c r="Z43" s="279">
        <v>630</v>
      </c>
      <c r="AA43" s="279">
        <v>756</v>
      </c>
      <c r="AB43" s="277">
        <f t="shared" si="30"/>
        <v>3.9138537999585838</v>
      </c>
      <c r="AC43" s="277">
        <f t="shared" si="35"/>
        <v>19.999999999999996</v>
      </c>
    </row>
    <row r="44" spans="1:29">
      <c r="A44" s="280" t="s">
        <v>468</v>
      </c>
      <c r="B44" s="279">
        <v>3145</v>
      </c>
      <c r="C44" s="279">
        <v>3888</v>
      </c>
      <c r="D44" s="277">
        <f t="shared" si="24"/>
        <v>2.9088732605117462</v>
      </c>
      <c r="E44" s="277">
        <f t="shared" si="2"/>
        <v>23.624801271860086</v>
      </c>
      <c r="F44" s="279">
        <v>2100</v>
      </c>
      <c r="G44" s="279">
        <v>983</v>
      </c>
      <c r="H44" s="277">
        <f t="shared" si="25"/>
        <v>8.9258149459729417</v>
      </c>
      <c r="I44" s="277">
        <f t="shared" si="31"/>
        <v>-53.19047619047619</v>
      </c>
      <c r="J44" s="279">
        <v>2900</v>
      </c>
      <c r="K44" s="279">
        <v>1560</v>
      </c>
      <c r="L44" s="277">
        <f t="shared" si="26"/>
        <v>11.227868144522816</v>
      </c>
      <c r="M44" s="277">
        <f t="shared" si="32"/>
        <v>-46.206896551724142</v>
      </c>
      <c r="N44" s="279">
        <v>6000</v>
      </c>
      <c r="O44" s="279">
        <v>12533</v>
      </c>
      <c r="P44" s="277">
        <f t="shared" si="27"/>
        <v>7.2656336052221198</v>
      </c>
      <c r="Q44" s="277">
        <f t="shared" si="33"/>
        <v>108.88333333333335</v>
      </c>
      <c r="R44" s="279">
        <v>98</v>
      </c>
      <c r="S44" s="279">
        <v>196</v>
      </c>
      <c r="T44" s="277">
        <f t="shared" si="28"/>
        <v>1.6111796136457048</v>
      </c>
      <c r="U44" s="277">
        <f t="shared" si="34"/>
        <v>100</v>
      </c>
      <c r="V44" s="279" t="s">
        <v>251</v>
      </c>
      <c r="W44" s="279" t="s">
        <v>251</v>
      </c>
      <c r="X44" s="277" t="s">
        <v>251</v>
      </c>
      <c r="Y44" s="277" t="s">
        <v>251</v>
      </c>
      <c r="Z44" s="279">
        <v>258</v>
      </c>
      <c r="AA44" s="279">
        <v>389</v>
      </c>
      <c r="AB44" s="277">
        <f t="shared" si="30"/>
        <v>2.0138745081797476</v>
      </c>
      <c r="AC44" s="277">
        <f t="shared" si="35"/>
        <v>50.775193798449614</v>
      </c>
    </row>
    <row r="45" spans="1:29">
      <c r="A45" s="280" t="s">
        <v>469</v>
      </c>
      <c r="B45" s="279">
        <v>1050</v>
      </c>
      <c r="C45" s="279">
        <v>2198</v>
      </c>
      <c r="D45" s="277">
        <f t="shared" si="24"/>
        <v>1.6444710459374532</v>
      </c>
      <c r="E45" s="277">
        <f t="shared" si="2"/>
        <v>109.33333333333333</v>
      </c>
      <c r="F45" s="279">
        <v>320</v>
      </c>
      <c r="G45" s="279">
        <v>185</v>
      </c>
      <c r="H45" s="277">
        <f t="shared" si="25"/>
        <v>1.6798329247253245</v>
      </c>
      <c r="I45" s="277">
        <f t="shared" si="31"/>
        <v>-42.1875</v>
      </c>
      <c r="J45" s="279">
        <v>130</v>
      </c>
      <c r="K45" s="279">
        <v>115</v>
      </c>
      <c r="L45" s="277">
        <f t="shared" si="26"/>
        <v>0.82769540808982289</v>
      </c>
      <c r="M45" s="277">
        <f t="shared" si="32"/>
        <v>-11.538461538461542</v>
      </c>
      <c r="N45" s="279">
        <v>1550</v>
      </c>
      <c r="O45" s="279">
        <v>2380</v>
      </c>
      <c r="P45" s="277">
        <f t="shared" si="27"/>
        <v>1.3797341403038894</v>
      </c>
      <c r="Q45" s="277">
        <f t="shared" si="33"/>
        <v>53.548387096774185</v>
      </c>
      <c r="R45" s="279">
        <v>22</v>
      </c>
      <c r="S45" s="279">
        <v>133</v>
      </c>
      <c r="T45" s="277">
        <f t="shared" si="28"/>
        <v>1.0933004521167282</v>
      </c>
      <c r="U45" s="277">
        <f t="shared" si="34"/>
        <v>504.54545454545456</v>
      </c>
      <c r="V45" s="279" t="s">
        <v>251</v>
      </c>
      <c r="W45" s="279" t="s">
        <v>251</v>
      </c>
      <c r="X45" s="277" t="s">
        <v>251</v>
      </c>
      <c r="Y45" s="277" t="s">
        <v>251</v>
      </c>
      <c r="Z45" s="279">
        <v>80</v>
      </c>
      <c r="AA45" s="279">
        <v>205</v>
      </c>
      <c r="AB45" s="277">
        <f t="shared" si="30"/>
        <v>1.0612963346448541</v>
      </c>
      <c r="AC45" s="277">
        <f t="shared" si="35"/>
        <v>156.25</v>
      </c>
    </row>
    <row r="46" spans="1:29">
      <c r="A46" s="280" t="s">
        <v>470</v>
      </c>
      <c r="B46" s="279">
        <v>1675</v>
      </c>
      <c r="C46" s="279">
        <v>1506</v>
      </c>
      <c r="D46" s="277">
        <f t="shared" si="24"/>
        <v>1.1267394882537782</v>
      </c>
      <c r="E46" s="277">
        <f t="shared" si="2"/>
        <v>-10.089552238805965</v>
      </c>
      <c r="F46" s="279">
        <v>562</v>
      </c>
      <c r="G46" s="279">
        <v>221</v>
      </c>
      <c r="H46" s="277">
        <f t="shared" si="25"/>
        <v>2.0067193316989012</v>
      </c>
      <c r="I46" s="277">
        <f t="shared" si="31"/>
        <v>-60.67615658362989</v>
      </c>
      <c r="J46" s="279">
        <v>266</v>
      </c>
      <c r="K46" s="279">
        <v>195</v>
      </c>
      <c r="L46" s="277">
        <f t="shared" si="26"/>
        <v>1.403483518065352</v>
      </c>
      <c r="M46" s="277">
        <f t="shared" si="32"/>
        <v>-26.691729323308266</v>
      </c>
      <c r="N46" s="279">
        <v>7400</v>
      </c>
      <c r="O46" s="279">
        <v>2650</v>
      </c>
      <c r="P46" s="277">
        <f t="shared" si="27"/>
        <v>1.5362586015988684</v>
      </c>
      <c r="Q46" s="277">
        <f t="shared" si="33"/>
        <v>-64.189189189189193</v>
      </c>
      <c r="R46" s="279">
        <v>42</v>
      </c>
      <c r="S46" s="279">
        <v>216</v>
      </c>
      <c r="T46" s="277">
        <f t="shared" si="28"/>
        <v>1.775585696670777</v>
      </c>
      <c r="U46" s="277">
        <f t="shared" si="34"/>
        <v>414.28571428571433</v>
      </c>
      <c r="V46" s="279" t="s">
        <v>251</v>
      </c>
      <c r="W46" s="279">
        <v>1</v>
      </c>
      <c r="X46" s="277">
        <f t="shared" si="29"/>
        <v>0.50505050505050508</v>
      </c>
      <c r="Y46" s="277" t="s">
        <v>251</v>
      </c>
      <c r="Z46" s="279">
        <v>150</v>
      </c>
      <c r="AA46" s="279">
        <v>334</v>
      </c>
      <c r="AB46" s="277">
        <f t="shared" si="30"/>
        <v>1.7291364671774696</v>
      </c>
      <c r="AC46" s="277">
        <f t="shared" si="35"/>
        <v>122.66666666666666</v>
      </c>
    </row>
    <row r="47" spans="1:29">
      <c r="A47" s="280" t="s">
        <v>471</v>
      </c>
      <c r="B47" s="279">
        <v>800</v>
      </c>
      <c r="C47" s="279">
        <v>1903</v>
      </c>
      <c r="D47" s="277">
        <f t="shared" si="24"/>
        <v>1.4237617836301062</v>
      </c>
      <c r="E47" s="277">
        <f t="shared" si="2"/>
        <v>137.875</v>
      </c>
      <c r="F47" s="279">
        <v>450</v>
      </c>
      <c r="G47" s="279">
        <v>138</v>
      </c>
      <c r="H47" s="277">
        <f t="shared" si="25"/>
        <v>1.2530645600653774</v>
      </c>
      <c r="I47" s="277">
        <f t="shared" si="31"/>
        <v>-69.333333333333343</v>
      </c>
      <c r="J47" s="279">
        <v>230</v>
      </c>
      <c r="K47" s="279">
        <v>195</v>
      </c>
      <c r="L47" s="277">
        <f t="shared" si="26"/>
        <v>1.403483518065352</v>
      </c>
      <c r="M47" s="277">
        <f t="shared" si="32"/>
        <v>-15.217391304347828</v>
      </c>
      <c r="N47" s="279">
        <v>48520</v>
      </c>
      <c r="O47" s="279">
        <v>41404</v>
      </c>
      <c r="P47" s="277">
        <f t="shared" si="27"/>
        <v>24.002736279471527</v>
      </c>
      <c r="Q47" s="277">
        <f t="shared" si="33"/>
        <v>-14.666117065127782</v>
      </c>
      <c r="R47" s="279">
        <v>34</v>
      </c>
      <c r="S47" s="279">
        <v>179</v>
      </c>
      <c r="T47" s="277">
        <f t="shared" si="28"/>
        <v>1.4714344430743937</v>
      </c>
      <c r="U47" s="277">
        <f t="shared" si="34"/>
        <v>426.47058823529409</v>
      </c>
      <c r="V47" s="279" t="s">
        <v>251</v>
      </c>
      <c r="W47" s="279">
        <v>4</v>
      </c>
      <c r="X47" s="277">
        <f t="shared" si="29"/>
        <v>2.0202020202020203</v>
      </c>
      <c r="Y47" s="277" t="s">
        <v>251</v>
      </c>
      <c r="Z47" s="279">
        <v>120</v>
      </c>
      <c r="AA47" s="279">
        <v>225</v>
      </c>
      <c r="AB47" s="277">
        <f t="shared" si="30"/>
        <v>1.1648374404638642</v>
      </c>
      <c r="AC47" s="277">
        <f t="shared" si="35"/>
        <v>87.5</v>
      </c>
    </row>
    <row r="48" spans="1:29">
      <c r="A48" s="280" t="s">
        <v>472</v>
      </c>
      <c r="B48" s="279">
        <v>1100</v>
      </c>
      <c r="C48" s="279">
        <v>1235</v>
      </c>
      <c r="D48" s="277">
        <f t="shared" si="24"/>
        <v>0.92398623372736788</v>
      </c>
      <c r="E48" s="277">
        <f t="shared" si="2"/>
        <v>12.27272727272728</v>
      </c>
      <c r="F48" s="279">
        <v>480</v>
      </c>
      <c r="G48" s="279">
        <v>400</v>
      </c>
      <c r="H48" s="277">
        <f t="shared" si="25"/>
        <v>3.6320711885952961</v>
      </c>
      <c r="I48" s="277">
        <f t="shared" si="31"/>
        <v>-16.666666666666664</v>
      </c>
      <c r="J48" s="279">
        <v>240</v>
      </c>
      <c r="K48" s="279">
        <v>125</v>
      </c>
      <c r="L48" s="277">
        <f t="shared" si="26"/>
        <v>0.89966892183676406</v>
      </c>
      <c r="M48" s="277">
        <f t="shared" si="32"/>
        <v>-47.916666666666664</v>
      </c>
      <c r="N48" s="279">
        <v>15784</v>
      </c>
      <c r="O48" s="279">
        <v>7520</v>
      </c>
      <c r="P48" s="277">
        <f t="shared" si="27"/>
        <v>4.3594961071786758</v>
      </c>
      <c r="Q48" s="277">
        <f t="shared" si="33"/>
        <v>-52.356817029903702</v>
      </c>
      <c r="R48" s="279">
        <v>56</v>
      </c>
      <c r="S48" s="279">
        <v>191</v>
      </c>
      <c r="T48" s="277">
        <f t="shared" si="28"/>
        <v>1.5700780928894369</v>
      </c>
      <c r="U48" s="277">
        <f t="shared" si="34"/>
        <v>241.07142857142856</v>
      </c>
      <c r="V48" s="279" t="s">
        <v>251</v>
      </c>
      <c r="W48" s="279">
        <v>1</v>
      </c>
      <c r="X48" s="277">
        <f t="shared" si="29"/>
        <v>0.50505050505050508</v>
      </c>
      <c r="Y48" s="277" t="s">
        <v>251</v>
      </c>
      <c r="Z48" s="279">
        <v>200</v>
      </c>
      <c r="AA48" s="279">
        <v>295</v>
      </c>
      <c r="AB48" s="277">
        <f t="shared" si="30"/>
        <v>1.5272313108303996</v>
      </c>
      <c r="AC48" s="277">
        <f t="shared" si="35"/>
        <v>47.500000000000007</v>
      </c>
    </row>
    <row r="49" spans="1:29">
      <c r="A49" s="280" t="s">
        <v>473</v>
      </c>
      <c r="B49" s="279">
        <v>1800</v>
      </c>
      <c r="C49" s="279">
        <v>2341</v>
      </c>
      <c r="D49" s="277">
        <f t="shared" si="24"/>
        <v>1.7514589256322013</v>
      </c>
      <c r="E49" s="277">
        <f t="shared" si="2"/>
        <v>30.055555555555546</v>
      </c>
      <c r="F49" s="279">
        <v>820</v>
      </c>
      <c r="G49" s="279">
        <v>120</v>
      </c>
      <c r="H49" s="277">
        <f t="shared" si="25"/>
        <v>1.0896213565785888</v>
      </c>
      <c r="I49" s="277">
        <f t="shared" si="31"/>
        <v>-85.365853658536579</v>
      </c>
      <c r="J49" s="279">
        <v>345</v>
      </c>
      <c r="K49" s="279">
        <v>145</v>
      </c>
      <c r="L49" s="277">
        <f t="shared" si="26"/>
        <v>1.0436159493306463</v>
      </c>
      <c r="M49" s="277">
        <f t="shared" si="32"/>
        <v>-57.971014492753625</v>
      </c>
      <c r="N49" s="279">
        <v>3800</v>
      </c>
      <c r="O49" s="279">
        <v>3410</v>
      </c>
      <c r="P49" s="277">
        <f t="shared" si="27"/>
        <v>1.9768459741328834</v>
      </c>
      <c r="Q49" s="277">
        <f t="shared" si="33"/>
        <v>-10.263157894736841</v>
      </c>
      <c r="R49" s="279">
        <v>87</v>
      </c>
      <c r="S49" s="279">
        <v>266</v>
      </c>
      <c r="T49" s="277">
        <f t="shared" si="28"/>
        <v>2.1866009042334564</v>
      </c>
      <c r="U49" s="277">
        <f t="shared" si="34"/>
        <v>205.74712643678163</v>
      </c>
      <c r="V49" s="279" t="s">
        <v>251</v>
      </c>
      <c r="W49" s="279">
        <v>4</v>
      </c>
      <c r="X49" s="277">
        <f t="shared" si="29"/>
        <v>2.0202020202020203</v>
      </c>
      <c r="Y49" s="277" t="s">
        <v>251</v>
      </c>
      <c r="Z49" s="279">
        <v>310</v>
      </c>
      <c r="AA49" s="279">
        <v>425</v>
      </c>
      <c r="AB49" s="277">
        <f t="shared" si="30"/>
        <v>2.2002484986539654</v>
      </c>
      <c r="AC49" s="277">
        <f t="shared" si="35"/>
        <v>37.096774193548377</v>
      </c>
    </row>
    <row r="50" spans="1:29">
      <c r="A50" s="280" t="s">
        <v>474</v>
      </c>
      <c r="B50" s="279">
        <v>2050</v>
      </c>
      <c r="C50" s="279">
        <v>2550</v>
      </c>
      <c r="D50" s="277">
        <f t="shared" si="24"/>
        <v>1.9078258267245247</v>
      </c>
      <c r="E50" s="277">
        <f t="shared" si="2"/>
        <v>24.390243902439025</v>
      </c>
      <c r="F50" s="279">
        <v>480</v>
      </c>
      <c r="G50" s="279">
        <v>195</v>
      </c>
      <c r="H50" s="277">
        <f t="shared" si="25"/>
        <v>1.7706347044402069</v>
      </c>
      <c r="I50" s="277">
        <f t="shared" si="31"/>
        <v>-59.375</v>
      </c>
      <c r="J50" s="279">
        <v>320</v>
      </c>
      <c r="K50" s="279">
        <v>258</v>
      </c>
      <c r="L50" s="277">
        <f t="shared" si="26"/>
        <v>1.8569166546710809</v>
      </c>
      <c r="M50" s="277">
        <f t="shared" si="32"/>
        <v>-19.374999999999996</v>
      </c>
      <c r="N50" s="279">
        <v>3280</v>
      </c>
      <c r="O50" s="279">
        <v>1205</v>
      </c>
      <c r="P50" s="277">
        <f t="shared" si="27"/>
        <v>0.69856287355722135</v>
      </c>
      <c r="Q50" s="277">
        <f t="shared" si="33"/>
        <v>-63.262195121951216</v>
      </c>
      <c r="R50" s="279">
        <v>98</v>
      </c>
      <c r="S50" s="279">
        <v>358</v>
      </c>
      <c r="T50" s="277">
        <f t="shared" si="28"/>
        <v>2.9428688861487875</v>
      </c>
      <c r="U50" s="277">
        <f t="shared" si="34"/>
        <v>265.30612244897958</v>
      </c>
      <c r="V50" s="279" t="s">
        <v>251</v>
      </c>
      <c r="W50" s="279">
        <v>15</v>
      </c>
      <c r="X50" s="277">
        <f t="shared" si="29"/>
        <v>7.5757575757575761</v>
      </c>
      <c r="Y50" s="277" t="s">
        <v>251</v>
      </c>
      <c r="Z50" s="279">
        <v>350</v>
      </c>
      <c r="AA50" s="279">
        <v>450</v>
      </c>
      <c r="AB50" s="277">
        <f t="shared" si="30"/>
        <v>2.3296748809277283</v>
      </c>
      <c r="AC50" s="277">
        <f t="shared" si="35"/>
        <v>28.57142857142858</v>
      </c>
    </row>
    <row r="51" spans="1:29">
      <c r="A51" s="280" t="s">
        <v>475</v>
      </c>
      <c r="B51" s="279">
        <v>950</v>
      </c>
      <c r="C51" s="279">
        <v>3541</v>
      </c>
      <c r="D51" s="277">
        <f t="shared" si="24"/>
        <v>2.6492593146790364</v>
      </c>
      <c r="E51" s="277">
        <f t="shared" si="2"/>
        <v>272.73684210526318</v>
      </c>
      <c r="F51" s="279">
        <v>500</v>
      </c>
      <c r="G51" s="279">
        <v>225</v>
      </c>
      <c r="H51" s="277">
        <f t="shared" si="25"/>
        <v>2.0430400435848544</v>
      </c>
      <c r="I51" s="277">
        <f t="shared" si="31"/>
        <v>-55.000000000000007</v>
      </c>
      <c r="J51" s="279">
        <v>280</v>
      </c>
      <c r="K51" s="279">
        <v>320</v>
      </c>
      <c r="L51" s="277">
        <f t="shared" si="26"/>
        <v>2.3031524399021159</v>
      </c>
      <c r="M51" s="277">
        <f t="shared" si="32"/>
        <v>14.285714285714279</v>
      </c>
      <c r="N51" s="279">
        <v>1750</v>
      </c>
      <c r="O51" s="279">
        <v>1840</v>
      </c>
      <c r="P51" s="277">
        <f t="shared" si="27"/>
        <v>1.0666852177139312</v>
      </c>
      <c r="Q51" s="277">
        <f t="shared" si="33"/>
        <v>5.1428571428571379</v>
      </c>
      <c r="R51" s="279">
        <v>42</v>
      </c>
      <c r="S51" s="279">
        <v>211</v>
      </c>
      <c r="T51" s="277">
        <f t="shared" si="28"/>
        <v>1.7344841759145087</v>
      </c>
      <c r="U51" s="277">
        <f t="shared" si="34"/>
        <v>402.38095238095235</v>
      </c>
      <c r="V51" s="279" t="s">
        <v>251</v>
      </c>
      <c r="W51" s="279">
        <v>12</v>
      </c>
      <c r="X51" s="277">
        <f t="shared" si="29"/>
        <v>6.0606060606060606</v>
      </c>
      <c r="Y51" s="277" t="s">
        <v>251</v>
      </c>
      <c r="Z51" s="279">
        <v>150</v>
      </c>
      <c r="AA51" s="279">
        <v>435</v>
      </c>
      <c r="AB51" s="277">
        <f t="shared" si="30"/>
        <v>2.2520190515634706</v>
      </c>
      <c r="AC51" s="277">
        <f t="shared" si="35"/>
        <v>190</v>
      </c>
    </row>
    <row r="52" spans="1:29">
      <c r="A52" s="280" t="s">
        <v>476</v>
      </c>
      <c r="B52" s="279">
        <v>1700</v>
      </c>
      <c r="C52" s="279">
        <v>2020</v>
      </c>
      <c r="D52" s="277">
        <f t="shared" si="24"/>
        <v>1.5112973215621728</v>
      </c>
      <c r="E52" s="277">
        <f t="shared" si="2"/>
        <v>18.823529411764707</v>
      </c>
      <c r="F52" s="279">
        <v>715</v>
      </c>
      <c r="G52" s="279">
        <v>95</v>
      </c>
      <c r="H52" s="277">
        <f t="shared" si="25"/>
        <v>0.86261690729138285</v>
      </c>
      <c r="I52" s="277">
        <f t="shared" si="31"/>
        <v>-86.713286713286706</v>
      </c>
      <c r="J52" s="279">
        <v>552</v>
      </c>
      <c r="K52" s="279">
        <v>105</v>
      </c>
      <c r="L52" s="277">
        <f t="shared" si="26"/>
        <v>0.75572189434288173</v>
      </c>
      <c r="M52" s="277">
        <f t="shared" si="32"/>
        <v>-80.978260869565204</v>
      </c>
      <c r="N52" s="279">
        <v>3050</v>
      </c>
      <c r="O52" s="279">
        <v>4820</v>
      </c>
      <c r="P52" s="277">
        <f t="shared" si="27"/>
        <v>2.7942514942288854</v>
      </c>
      <c r="Q52" s="277">
        <f t="shared" si="33"/>
        <v>58.032786885245891</v>
      </c>
      <c r="R52" s="279">
        <v>77</v>
      </c>
      <c r="S52" s="279">
        <v>275</v>
      </c>
      <c r="T52" s="277">
        <f t="shared" si="28"/>
        <v>2.2605836415947387</v>
      </c>
      <c r="U52" s="277">
        <f t="shared" si="34"/>
        <v>257.14285714285717</v>
      </c>
      <c r="V52" s="279" t="s">
        <v>251</v>
      </c>
      <c r="W52" s="279">
        <v>5</v>
      </c>
      <c r="X52" s="277">
        <f t="shared" si="29"/>
        <v>2.5252525252525251</v>
      </c>
      <c r="Y52" s="277" t="s">
        <v>251</v>
      </c>
      <c r="Z52" s="279">
        <v>275</v>
      </c>
      <c r="AA52" s="279">
        <v>380</v>
      </c>
      <c r="AB52" s="277">
        <f t="shared" si="30"/>
        <v>1.9672810105611929</v>
      </c>
      <c r="AC52" s="277">
        <f t="shared" si="35"/>
        <v>38.181818181818187</v>
      </c>
    </row>
    <row r="53" spans="1:29">
      <c r="A53" s="281"/>
      <c r="B53" s="279"/>
      <c r="C53" s="279"/>
      <c r="D53" s="279"/>
      <c r="E53" s="277"/>
      <c r="F53" s="279"/>
      <c r="G53" s="279"/>
      <c r="H53" s="279"/>
      <c r="I53" s="277"/>
      <c r="J53" s="279"/>
      <c r="K53" s="279"/>
      <c r="L53" s="279"/>
      <c r="M53" s="277"/>
      <c r="N53" s="279"/>
      <c r="O53" s="279"/>
      <c r="P53" s="279"/>
      <c r="Q53" s="277"/>
      <c r="R53" s="279"/>
      <c r="S53" s="279"/>
      <c r="T53" s="279"/>
      <c r="U53" s="277"/>
      <c r="V53" s="279"/>
      <c r="W53" s="279"/>
      <c r="X53" s="279"/>
      <c r="Y53" s="277"/>
      <c r="Z53" s="279"/>
      <c r="AA53" s="279"/>
      <c r="AB53" s="279"/>
      <c r="AC53" s="277"/>
    </row>
    <row r="54" spans="1:29" ht="24">
      <c r="A54" s="278" t="s">
        <v>413</v>
      </c>
      <c r="B54" s="279">
        <v>184147</v>
      </c>
      <c r="C54" s="279">
        <v>232014</v>
      </c>
      <c r="D54" s="277">
        <f>SUM(D56:D94)</f>
        <v>100</v>
      </c>
      <c r="E54" s="277">
        <f t="shared" si="2"/>
        <v>25.993907041656939</v>
      </c>
      <c r="F54" s="279">
        <v>160472</v>
      </c>
      <c r="G54" s="279">
        <v>174759</v>
      </c>
      <c r="H54" s="277">
        <f>SUM(H56:H94)</f>
        <v>99.999999999999957</v>
      </c>
      <c r="I54" s="277">
        <f t="shared" ref="I54" si="36">(((G54/F54)-1)*100)</f>
        <v>8.9031108230719358</v>
      </c>
      <c r="J54" s="279">
        <v>82117</v>
      </c>
      <c r="K54" s="279">
        <v>95993</v>
      </c>
      <c r="L54" s="277">
        <f>SUM(L56:L94)</f>
        <v>100.00000000000001</v>
      </c>
      <c r="M54" s="277">
        <f t="shared" ref="M54" si="37">(((K54/J54)-1)*100)</f>
        <v>16.897840885565717</v>
      </c>
      <c r="N54" s="279">
        <v>265064</v>
      </c>
      <c r="O54" s="279">
        <v>408457</v>
      </c>
      <c r="P54" s="277">
        <f>SUM(P56:P94)</f>
        <v>99.999999999999986</v>
      </c>
      <c r="Q54" s="277">
        <f t="shared" ref="Q54" si="38">(((O54/N54)-1)*100)</f>
        <v>54.097500980895184</v>
      </c>
      <c r="R54" s="279">
        <v>13570</v>
      </c>
      <c r="S54" s="279">
        <v>42593</v>
      </c>
      <c r="T54" s="277">
        <f>SUM(T56:T94)</f>
        <v>100.00000000000001</v>
      </c>
      <c r="U54" s="277">
        <f t="shared" ref="U54" si="39">(((S54/R54)-1)*100)</f>
        <v>213.87619749447308</v>
      </c>
      <c r="V54" s="279">
        <v>92</v>
      </c>
      <c r="W54" s="279">
        <v>162</v>
      </c>
      <c r="X54" s="277">
        <f>SUM(X56:X94)</f>
        <v>100</v>
      </c>
      <c r="Y54" s="277">
        <f t="shared" ref="Y54" si="40">(((W54/V54)-1)*100)</f>
        <v>76.08695652173914</v>
      </c>
      <c r="Z54" s="279">
        <v>38074</v>
      </c>
      <c r="AA54" s="279">
        <v>47052</v>
      </c>
      <c r="AB54" s="277">
        <f>SUM(AB56:AB94)</f>
        <v>100.00000000000001</v>
      </c>
      <c r="AC54" s="277">
        <f t="shared" ref="AC54" si="41">(((AA54/Z54)-1)*100)</f>
        <v>23.580396070809485</v>
      </c>
    </row>
    <row r="55" spans="1:29">
      <c r="A55" s="282"/>
      <c r="B55" s="279"/>
      <c r="C55" s="279"/>
      <c r="D55" s="279"/>
      <c r="E55" s="277"/>
      <c r="F55" s="279"/>
      <c r="G55" s="279"/>
      <c r="H55" s="279"/>
      <c r="I55" s="277"/>
      <c r="J55" s="279"/>
      <c r="K55" s="279"/>
      <c r="L55" s="279"/>
      <c r="M55" s="277"/>
      <c r="N55" s="279"/>
      <c r="O55" s="279"/>
      <c r="P55" s="279"/>
      <c r="Q55" s="277"/>
      <c r="R55" s="279"/>
      <c r="S55" s="279"/>
      <c r="T55" s="279"/>
      <c r="U55" s="277"/>
      <c r="V55" s="279"/>
      <c r="W55" s="279"/>
      <c r="X55" s="279"/>
      <c r="Y55" s="277"/>
      <c r="Z55" s="279"/>
      <c r="AA55" s="279"/>
      <c r="AB55" s="279"/>
      <c r="AC55" s="277"/>
    </row>
    <row r="56" spans="1:29">
      <c r="A56" s="280" t="s">
        <v>477</v>
      </c>
      <c r="B56" s="279">
        <v>14600</v>
      </c>
      <c r="C56" s="279">
        <v>16000</v>
      </c>
      <c r="D56" s="277">
        <f>((C56/$C$54)*100)</f>
        <v>6.8961355780254641</v>
      </c>
      <c r="E56" s="277">
        <f t="shared" si="2"/>
        <v>9.5890410958904049</v>
      </c>
      <c r="F56" s="279">
        <v>3500</v>
      </c>
      <c r="G56" s="279">
        <v>3000</v>
      </c>
      <c r="H56" s="277">
        <f>((G56/G$54)*100)</f>
        <v>1.7166497862771017</v>
      </c>
      <c r="I56" s="277">
        <f t="shared" ref="I56:I94" si="42">(((G56/F56)-1)*100)</f>
        <v>-14.28571428571429</v>
      </c>
      <c r="J56" s="279">
        <v>2660</v>
      </c>
      <c r="K56" s="279">
        <v>3200</v>
      </c>
      <c r="L56" s="277">
        <f>((K56/K$54)*100)</f>
        <v>3.3335764066129823</v>
      </c>
      <c r="M56" s="277">
        <f t="shared" ref="M56:M94" si="43">(((K56/J56)-1)*100)</f>
        <v>20.300751879699241</v>
      </c>
      <c r="N56" s="279">
        <v>6830</v>
      </c>
      <c r="O56" s="279">
        <v>40000</v>
      </c>
      <c r="P56" s="277">
        <f>((O56/O$54)*100)</f>
        <v>9.7929525017321293</v>
      </c>
      <c r="Q56" s="277">
        <f t="shared" ref="Q56:Q94" si="44">(((O56/N56)-1)*100)</f>
        <v>485.65153733528552</v>
      </c>
      <c r="R56" s="279">
        <v>973</v>
      </c>
      <c r="S56" s="279">
        <v>2345</v>
      </c>
      <c r="T56" s="277">
        <f>((S56/S$54)*100)</f>
        <v>5.505599511656845</v>
      </c>
      <c r="U56" s="277">
        <f t="shared" ref="U56:U94" si="45">(((S56/R56)-1)*100)</f>
        <v>141.00719424460434</v>
      </c>
      <c r="V56" s="279">
        <v>5</v>
      </c>
      <c r="W56" s="279">
        <v>8</v>
      </c>
      <c r="X56" s="277">
        <f>((W56/W$54)*100)</f>
        <v>4.9382716049382713</v>
      </c>
      <c r="Y56" s="277">
        <f t="shared" ref="Y56:Y72" si="46">(((W56/V56)-1)*100)</f>
        <v>60.000000000000007</v>
      </c>
      <c r="Z56" s="279">
        <v>3088</v>
      </c>
      <c r="AA56" s="279">
        <v>3100</v>
      </c>
      <c r="AB56" s="277">
        <f>((AA56/AA$54)*100)</f>
        <v>6.5884553260222729</v>
      </c>
      <c r="AC56" s="277">
        <f t="shared" ref="AC56:AC94" si="47">(((AA56/Z56)-1)*100)</f>
        <v>0.38860103626943143</v>
      </c>
    </row>
    <row r="57" spans="1:29">
      <c r="A57" s="280" t="s">
        <v>478</v>
      </c>
      <c r="B57" s="279">
        <v>5279</v>
      </c>
      <c r="C57" s="279">
        <v>5996</v>
      </c>
      <c r="D57" s="277">
        <f t="shared" ref="D57:D94" si="48">((C57/$C$54)*100)</f>
        <v>2.5843268078650428</v>
      </c>
      <c r="E57" s="277">
        <f t="shared" si="2"/>
        <v>13.582117825345708</v>
      </c>
      <c r="F57" s="279">
        <v>2950</v>
      </c>
      <c r="G57" s="279">
        <v>1800</v>
      </c>
      <c r="H57" s="277">
        <f t="shared" ref="H57:H94" si="49">((G57/G$54)*100)</f>
        <v>1.029989871766261</v>
      </c>
      <c r="I57" s="277">
        <f t="shared" si="42"/>
        <v>-38.983050847457626</v>
      </c>
      <c r="J57" s="279">
        <v>3430</v>
      </c>
      <c r="K57" s="279">
        <v>2100</v>
      </c>
      <c r="L57" s="277">
        <f t="shared" ref="L57:L94" si="50">((K57/K$54)*100)</f>
        <v>2.1876595168397697</v>
      </c>
      <c r="M57" s="277">
        <f t="shared" si="43"/>
        <v>-38.775510204081634</v>
      </c>
      <c r="N57" s="279">
        <v>10576</v>
      </c>
      <c r="O57" s="279">
        <v>35320</v>
      </c>
      <c r="P57" s="277">
        <f t="shared" ref="P57:P94" si="51">((O57/O$54)*100)</f>
        <v>8.6471770590294685</v>
      </c>
      <c r="Q57" s="277">
        <f t="shared" si="44"/>
        <v>233.963691376702</v>
      </c>
      <c r="R57" s="279">
        <v>359</v>
      </c>
      <c r="S57" s="279">
        <v>368</v>
      </c>
      <c r="T57" s="277">
        <f t="shared" ref="T57:T94" si="52">((S57/S$54)*100)</f>
        <v>0.86399173573122345</v>
      </c>
      <c r="U57" s="277">
        <f t="shared" si="45"/>
        <v>2.5069637883008422</v>
      </c>
      <c r="V57" s="279" t="s">
        <v>251</v>
      </c>
      <c r="W57" s="279" t="s">
        <v>251</v>
      </c>
      <c r="X57" s="277" t="s">
        <v>251</v>
      </c>
      <c r="Y57" s="277" t="s">
        <v>251</v>
      </c>
      <c r="Z57" s="279">
        <v>739</v>
      </c>
      <c r="AA57" s="279">
        <v>719</v>
      </c>
      <c r="AB57" s="277">
        <f t="shared" ref="AB57:AB94" si="53">((AA57/AA$54)*100)</f>
        <v>1.5280965740032304</v>
      </c>
      <c r="AC57" s="277">
        <f t="shared" si="47"/>
        <v>-2.7063599458728049</v>
      </c>
    </row>
    <row r="58" spans="1:29">
      <c r="A58" s="280" t="s">
        <v>479</v>
      </c>
      <c r="B58" s="279">
        <v>14980</v>
      </c>
      <c r="C58" s="279">
        <v>17500</v>
      </c>
      <c r="D58" s="277">
        <f t="shared" si="48"/>
        <v>7.542648288465351</v>
      </c>
      <c r="E58" s="277">
        <f t="shared" si="2"/>
        <v>16.822429906542059</v>
      </c>
      <c r="F58" s="279">
        <v>3187</v>
      </c>
      <c r="G58" s="279">
        <v>3000</v>
      </c>
      <c r="H58" s="277">
        <f t="shared" si="49"/>
        <v>1.7166497862771017</v>
      </c>
      <c r="I58" s="277">
        <f t="shared" si="42"/>
        <v>-5.8675870724819612</v>
      </c>
      <c r="J58" s="279">
        <v>1595</v>
      </c>
      <c r="K58" s="279">
        <v>2000</v>
      </c>
      <c r="L58" s="277">
        <f t="shared" si="50"/>
        <v>2.0834852541331137</v>
      </c>
      <c r="M58" s="277">
        <f t="shared" si="43"/>
        <v>25.391849529780576</v>
      </c>
      <c r="N58" s="279">
        <v>18510</v>
      </c>
      <c r="O58" s="279">
        <v>25000</v>
      </c>
      <c r="P58" s="277">
        <f t="shared" si="51"/>
        <v>6.1205953135825801</v>
      </c>
      <c r="Q58" s="277">
        <f t="shared" si="44"/>
        <v>35.06212857914641</v>
      </c>
      <c r="R58" s="279">
        <v>1195</v>
      </c>
      <c r="S58" s="279">
        <v>3150</v>
      </c>
      <c r="T58" s="277">
        <f t="shared" si="52"/>
        <v>7.3955814335688954</v>
      </c>
      <c r="U58" s="277">
        <f t="shared" si="45"/>
        <v>163.59832635983261</v>
      </c>
      <c r="V58" s="279">
        <v>5</v>
      </c>
      <c r="W58" s="279">
        <v>52</v>
      </c>
      <c r="X58" s="277">
        <f t="shared" ref="X58:X74" si="54">((W58/W$54)*100)</f>
        <v>32.098765432098766</v>
      </c>
      <c r="Y58" s="277">
        <f t="shared" si="46"/>
        <v>940</v>
      </c>
      <c r="Z58" s="279">
        <v>2950</v>
      </c>
      <c r="AA58" s="279">
        <v>3500</v>
      </c>
      <c r="AB58" s="277">
        <f t="shared" si="53"/>
        <v>7.4385785938961151</v>
      </c>
      <c r="AC58" s="277">
        <f t="shared" si="47"/>
        <v>18.644067796610166</v>
      </c>
    </row>
    <row r="59" spans="1:29">
      <c r="A59" s="280" t="s">
        <v>480</v>
      </c>
      <c r="B59" s="279">
        <v>5506</v>
      </c>
      <c r="C59" s="279">
        <v>5900</v>
      </c>
      <c r="D59" s="277">
        <f t="shared" si="48"/>
        <v>2.5429499943968898</v>
      </c>
      <c r="E59" s="277">
        <f t="shared" si="2"/>
        <v>7.1558300036324018</v>
      </c>
      <c r="F59" s="279">
        <v>1564</v>
      </c>
      <c r="G59" s="279">
        <v>2000</v>
      </c>
      <c r="H59" s="277">
        <f t="shared" si="49"/>
        <v>1.1444331908514012</v>
      </c>
      <c r="I59" s="277">
        <f t="shared" si="42"/>
        <v>27.877237851662407</v>
      </c>
      <c r="J59" s="279">
        <v>658</v>
      </c>
      <c r="K59" s="279">
        <v>850</v>
      </c>
      <c r="L59" s="277">
        <f t="shared" si="50"/>
        <v>0.88548123300657333</v>
      </c>
      <c r="M59" s="277">
        <f t="shared" si="43"/>
        <v>29.179331306990886</v>
      </c>
      <c r="N59" s="279">
        <v>9130</v>
      </c>
      <c r="O59" s="279">
        <v>9000</v>
      </c>
      <c r="P59" s="277">
        <f t="shared" si="51"/>
        <v>2.2034143128897288</v>
      </c>
      <c r="Q59" s="277">
        <f t="shared" si="44"/>
        <v>-1.4238773274917849</v>
      </c>
      <c r="R59" s="279">
        <v>942</v>
      </c>
      <c r="S59" s="279">
        <v>2000</v>
      </c>
      <c r="T59" s="277">
        <f t="shared" si="52"/>
        <v>4.6956072594088232</v>
      </c>
      <c r="U59" s="277">
        <f t="shared" si="45"/>
        <v>112.31422505307856</v>
      </c>
      <c r="V59" s="279">
        <v>8</v>
      </c>
      <c r="W59" s="279" t="s">
        <v>251</v>
      </c>
      <c r="X59" s="277" t="s">
        <v>251</v>
      </c>
      <c r="Y59" s="277" t="s">
        <v>251</v>
      </c>
      <c r="Z59" s="279">
        <v>2180</v>
      </c>
      <c r="AA59" s="279">
        <v>1850</v>
      </c>
      <c r="AB59" s="277">
        <f t="shared" si="53"/>
        <v>3.9318201139165176</v>
      </c>
      <c r="AC59" s="277">
        <f t="shared" si="47"/>
        <v>-15.13761467889908</v>
      </c>
    </row>
    <row r="60" spans="1:29">
      <c r="A60" s="280" t="s">
        <v>481</v>
      </c>
      <c r="B60" s="279">
        <v>3420</v>
      </c>
      <c r="C60" s="279">
        <v>3500</v>
      </c>
      <c r="D60" s="277">
        <f t="shared" si="48"/>
        <v>1.5085296576930702</v>
      </c>
      <c r="E60" s="277">
        <f t="shared" si="2"/>
        <v>2.3391812865497075</v>
      </c>
      <c r="F60" s="279">
        <v>1320</v>
      </c>
      <c r="G60" s="279">
        <v>1000</v>
      </c>
      <c r="H60" s="277">
        <f t="shared" si="49"/>
        <v>0.57221659542570058</v>
      </c>
      <c r="I60" s="277">
        <f t="shared" si="42"/>
        <v>-24.242424242424242</v>
      </c>
      <c r="J60" s="279">
        <v>2100</v>
      </c>
      <c r="K60" s="279">
        <v>1800</v>
      </c>
      <c r="L60" s="277">
        <f t="shared" si="50"/>
        <v>1.8751367287198024</v>
      </c>
      <c r="M60" s="277">
        <f t="shared" si="43"/>
        <v>-14.28571428571429</v>
      </c>
      <c r="N60" s="279">
        <v>24950</v>
      </c>
      <c r="O60" s="279">
        <v>17000</v>
      </c>
      <c r="P60" s="277">
        <f t="shared" si="51"/>
        <v>4.1620048132361545</v>
      </c>
      <c r="Q60" s="277">
        <f t="shared" si="44"/>
        <v>-31.863727454909817</v>
      </c>
      <c r="R60" s="279">
        <v>256</v>
      </c>
      <c r="S60" s="279">
        <v>675</v>
      </c>
      <c r="T60" s="277">
        <f t="shared" si="52"/>
        <v>1.5847674500504778</v>
      </c>
      <c r="U60" s="277">
        <f t="shared" si="45"/>
        <v>163.671875</v>
      </c>
      <c r="V60" s="279" t="s">
        <v>251</v>
      </c>
      <c r="W60" s="279" t="s">
        <v>251</v>
      </c>
      <c r="X60" s="277" t="s">
        <v>251</v>
      </c>
      <c r="Y60" s="277" t="s">
        <v>251</v>
      </c>
      <c r="Z60" s="279">
        <v>790</v>
      </c>
      <c r="AA60" s="279">
        <v>800</v>
      </c>
      <c r="AB60" s="277">
        <f t="shared" si="53"/>
        <v>1.7002465357476835</v>
      </c>
      <c r="AC60" s="277">
        <f t="shared" si="47"/>
        <v>1.2658227848101333</v>
      </c>
    </row>
    <row r="61" spans="1:29">
      <c r="A61" s="280" t="s">
        <v>482</v>
      </c>
      <c r="B61" s="279">
        <v>9000</v>
      </c>
      <c r="C61" s="279">
        <v>12498</v>
      </c>
      <c r="D61" s="277">
        <f t="shared" si="48"/>
        <v>5.3867439033851401</v>
      </c>
      <c r="E61" s="277">
        <f t="shared" si="2"/>
        <v>38.866666666666674</v>
      </c>
      <c r="F61" s="279">
        <v>2805</v>
      </c>
      <c r="G61" s="279">
        <v>1687</v>
      </c>
      <c r="H61" s="277">
        <f t="shared" si="49"/>
        <v>0.96532939648315674</v>
      </c>
      <c r="I61" s="277">
        <f t="shared" si="42"/>
        <v>-39.85739750445633</v>
      </c>
      <c r="J61" s="279">
        <v>1502</v>
      </c>
      <c r="K61" s="279">
        <v>1687</v>
      </c>
      <c r="L61" s="277">
        <f t="shared" si="50"/>
        <v>1.7574198118612816</v>
      </c>
      <c r="M61" s="277">
        <f t="shared" si="43"/>
        <v>12.316910785619184</v>
      </c>
      <c r="N61" s="279">
        <v>12126</v>
      </c>
      <c r="O61" s="279">
        <v>16138</v>
      </c>
      <c r="P61" s="277">
        <f t="shared" si="51"/>
        <v>3.9509666868238273</v>
      </c>
      <c r="Q61" s="277">
        <f t="shared" si="44"/>
        <v>33.085931057232386</v>
      </c>
      <c r="R61" s="279">
        <v>327</v>
      </c>
      <c r="S61" s="279">
        <v>654</v>
      </c>
      <c r="T61" s="277">
        <f t="shared" si="52"/>
        <v>1.5354635738266851</v>
      </c>
      <c r="U61" s="277">
        <f t="shared" si="45"/>
        <v>100</v>
      </c>
      <c r="V61" s="279">
        <v>36</v>
      </c>
      <c r="W61" s="279">
        <v>34</v>
      </c>
      <c r="X61" s="277">
        <f t="shared" si="54"/>
        <v>20.987654320987652</v>
      </c>
      <c r="Y61" s="277">
        <f t="shared" si="46"/>
        <v>-5.555555555555558</v>
      </c>
      <c r="Z61" s="279">
        <v>1080</v>
      </c>
      <c r="AA61" s="279">
        <v>1274</v>
      </c>
      <c r="AB61" s="277">
        <f t="shared" si="53"/>
        <v>2.7076426081781859</v>
      </c>
      <c r="AC61" s="277">
        <f t="shared" si="47"/>
        <v>17.962962962962958</v>
      </c>
    </row>
    <row r="62" spans="1:29">
      <c r="A62" s="280" t="s">
        <v>483</v>
      </c>
      <c r="B62" s="279">
        <v>5950</v>
      </c>
      <c r="C62" s="279">
        <v>10752</v>
      </c>
      <c r="D62" s="277">
        <f t="shared" si="48"/>
        <v>4.6342031084331117</v>
      </c>
      <c r="E62" s="277">
        <f t="shared" si="2"/>
        <v>80.705882352941188</v>
      </c>
      <c r="F62" s="279">
        <v>1600</v>
      </c>
      <c r="G62" s="279">
        <v>519</v>
      </c>
      <c r="H62" s="277">
        <f t="shared" si="49"/>
        <v>0.29698041302593858</v>
      </c>
      <c r="I62" s="277">
        <f t="shared" si="42"/>
        <v>-67.562499999999986</v>
      </c>
      <c r="J62" s="279">
        <v>1090</v>
      </c>
      <c r="K62" s="279">
        <v>1355</v>
      </c>
      <c r="L62" s="277">
        <f t="shared" si="50"/>
        <v>1.4115612596751848</v>
      </c>
      <c r="M62" s="277">
        <f t="shared" si="43"/>
        <v>24.311926605504585</v>
      </c>
      <c r="N62" s="279">
        <v>30800</v>
      </c>
      <c r="O62" s="279">
        <v>31225</v>
      </c>
      <c r="P62" s="277">
        <f t="shared" si="51"/>
        <v>7.6446235466646435</v>
      </c>
      <c r="Q62" s="277">
        <f t="shared" si="44"/>
        <v>1.379870129870131</v>
      </c>
      <c r="R62" s="279">
        <v>355</v>
      </c>
      <c r="S62" s="279">
        <v>743</v>
      </c>
      <c r="T62" s="277">
        <f t="shared" si="52"/>
        <v>1.7444180968703777</v>
      </c>
      <c r="U62" s="277">
        <f t="shared" si="45"/>
        <v>109.29577464788731</v>
      </c>
      <c r="V62" s="279">
        <v>21</v>
      </c>
      <c r="W62" s="279">
        <v>31</v>
      </c>
      <c r="X62" s="277">
        <f t="shared" si="54"/>
        <v>19.1358024691358</v>
      </c>
      <c r="Y62" s="277">
        <f t="shared" si="46"/>
        <v>47.619047619047628</v>
      </c>
      <c r="Z62" s="279">
        <v>821</v>
      </c>
      <c r="AA62" s="279">
        <v>1290</v>
      </c>
      <c r="AB62" s="277">
        <f t="shared" si="53"/>
        <v>2.7416475388931398</v>
      </c>
      <c r="AC62" s="277">
        <f t="shared" si="47"/>
        <v>57.125456760048721</v>
      </c>
    </row>
    <row r="63" spans="1:29">
      <c r="A63" s="280" t="s">
        <v>484</v>
      </c>
      <c r="B63" s="279">
        <v>8020</v>
      </c>
      <c r="C63" s="279">
        <v>12500</v>
      </c>
      <c r="D63" s="277">
        <f t="shared" si="48"/>
        <v>5.387605920332394</v>
      </c>
      <c r="E63" s="277">
        <f t="shared" si="2"/>
        <v>55.860349127182054</v>
      </c>
      <c r="F63" s="279">
        <v>7500</v>
      </c>
      <c r="G63" s="279">
        <v>9100</v>
      </c>
      <c r="H63" s="277">
        <f t="shared" si="49"/>
        <v>5.2071710183738746</v>
      </c>
      <c r="I63" s="277">
        <f t="shared" si="42"/>
        <v>21.333333333333336</v>
      </c>
      <c r="J63" s="279">
        <v>2500</v>
      </c>
      <c r="K63" s="279">
        <v>3700</v>
      </c>
      <c r="L63" s="277">
        <f t="shared" si="50"/>
        <v>3.8544477201462604</v>
      </c>
      <c r="M63" s="277">
        <f t="shared" si="43"/>
        <v>48</v>
      </c>
      <c r="N63" s="279">
        <v>3300</v>
      </c>
      <c r="O63" s="279">
        <v>4000</v>
      </c>
      <c r="P63" s="277">
        <f t="shared" si="51"/>
        <v>0.97929525017321284</v>
      </c>
      <c r="Q63" s="277">
        <f t="shared" si="44"/>
        <v>21.212121212121215</v>
      </c>
      <c r="R63" s="279">
        <v>438</v>
      </c>
      <c r="S63" s="279">
        <v>1495</v>
      </c>
      <c r="T63" s="277">
        <f t="shared" si="52"/>
        <v>3.5099664264080954</v>
      </c>
      <c r="U63" s="277">
        <f t="shared" si="45"/>
        <v>241.32420091324201</v>
      </c>
      <c r="V63" s="279" t="s">
        <v>251</v>
      </c>
      <c r="W63" s="279" t="s">
        <v>251</v>
      </c>
      <c r="X63" s="277" t="s">
        <v>251</v>
      </c>
      <c r="Y63" s="277" t="s">
        <v>251</v>
      </c>
      <c r="Z63" s="279">
        <v>1450</v>
      </c>
      <c r="AA63" s="279">
        <v>1850</v>
      </c>
      <c r="AB63" s="277">
        <f t="shared" si="53"/>
        <v>3.9318201139165176</v>
      </c>
      <c r="AC63" s="277">
        <f t="shared" si="47"/>
        <v>27.586206896551737</v>
      </c>
    </row>
    <row r="64" spans="1:29">
      <c r="A64" s="280" t="s">
        <v>485</v>
      </c>
      <c r="B64" s="279">
        <v>4532</v>
      </c>
      <c r="C64" s="279">
        <v>6800</v>
      </c>
      <c r="D64" s="277">
        <f t="shared" si="48"/>
        <v>2.9308576206608223</v>
      </c>
      <c r="E64" s="277">
        <f t="shared" si="2"/>
        <v>50.044130626654891</v>
      </c>
      <c r="F64" s="279">
        <v>4347</v>
      </c>
      <c r="G64" s="279">
        <v>4500</v>
      </c>
      <c r="H64" s="277">
        <f t="shared" si="49"/>
        <v>2.5749746794156527</v>
      </c>
      <c r="I64" s="277">
        <f t="shared" si="42"/>
        <v>3.5196687370600444</v>
      </c>
      <c r="J64" s="279">
        <v>2048</v>
      </c>
      <c r="K64" s="279">
        <v>2400</v>
      </c>
      <c r="L64" s="277">
        <f t="shared" si="50"/>
        <v>2.5001823049597367</v>
      </c>
      <c r="M64" s="277">
        <f t="shared" si="43"/>
        <v>17.1875</v>
      </c>
      <c r="N64" s="279">
        <v>7056</v>
      </c>
      <c r="O64" s="279">
        <v>10000</v>
      </c>
      <c r="P64" s="277">
        <f t="shared" si="51"/>
        <v>2.4482381254330323</v>
      </c>
      <c r="Q64" s="277">
        <f t="shared" si="44"/>
        <v>41.723356009070287</v>
      </c>
      <c r="R64" s="279">
        <v>209</v>
      </c>
      <c r="S64" s="279">
        <v>1134</v>
      </c>
      <c r="T64" s="277">
        <f t="shared" si="52"/>
        <v>2.6624093160848026</v>
      </c>
      <c r="U64" s="277">
        <f t="shared" si="45"/>
        <v>442.58373205741623</v>
      </c>
      <c r="V64" s="279" t="s">
        <v>251</v>
      </c>
      <c r="W64" s="279" t="s">
        <v>251</v>
      </c>
      <c r="X64" s="277" t="s">
        <v>251</v>
      </c>
      <c r="Y64" s="277" t="s">
        <v>251</v>
      </c>
      <c r="Z64" s="279">
        <v>828</v>
      </c>
      <c r="AA64" s="279">
        <v>1150</v>
      </c>
      <c r="AB64" s="277">
        <f t="shared" si="53"/>
        <v>2.4441043951372947</v>
      </c>
      <c r="AC64" s="277">
        <f t="shared" si="47"/>
        <v>38.888888888888886</v>
      </c>
    </row>
    <row r="65" spans="1:29">
      <c r="A65" s="280" t="s">
        <v>486</v>
      </c>
      <c r="B65" s="279">
        <v>2400</v>
      </c>
      <c r="C65" s="279">
        <v>4568</v>
      </c>
      <c r="D65" s="277">
        <f t="shared" si="48"/>
        <v>1.9688467075262701</v>
      </c>
      <c r="E65" s="277">
        <f t="shared" si="2"/>
        <v>90.333333333333329</v>
      </c>
      <c r="F65" s="279">
        <v>1605</v>
      </c>
      <c r="G65" s="279">
        <v>1437</v>
      </c>
      <c r="H65" s="277">
        <f t="shared" si="49"/>
        <v>0.82227524762673165</v>
      </c>
      <c r="I65" s="277">
        <f t="shared" si="42"/>
        <v>-10.467289719626171</v>
      </c>
      <c r="J65" s="279">
        <v>1670</v>
      </c>
      <c r="K65" s="279">
        <v>1193</v>
      </c>
      <c r="L65" s="277">
        <f t="shared" si="50"/>
        <v>1.2427989540904025</v>
      </c>
      <c r="M65" s="277">
        <f t="shared" si="43"/>
        <v>-28.562874251497007</v>
      </c>
      <c r="N65" s="279">
        <v>4344</v>
      </c>
      <c r="O65" s="279">
        <v>5182</v>
      </c>
      <c r="P65" s="277">
        <f t="shared" si="51"/>
        <v>1.2686769965993974</v>
      </c>
      <c r="Q65" s="277">
        <f t="shared" si="44"/>
        <v>19.290976058931864</v>
      </c>
      <c r="R65" s="279">
        <v>135</v>
      </c>
      <c r="S65" s="279">
        <v>287</v>
      </c>
      <c r="T65" s="277">
        <f t="shared" si="52"/>
        <v>0.67381964172516617</v>
      </c>
      <c r="U65" s="277">
        <f t="shared" si="45"/>
        <v>112.59259259259258</v>
      </c>
      <c r="V65" s="279" t="s">
        <v>251</v>
      </c>
      <c r="W65" s="279" t="s">
        <v>251</v>
      </c>
      <c r="X65" s="277" t="s">
        <v>251</v>
      </c>
      <c r="Y65" s="277" t="s">
        <v>251</v>
      </c>
      <c r="Z65" s="279">
        <v>312</v>
      </c>
      <c r="AA65" s="279">
        <v>502</v>
      </c>
      <c r="AB65" s="277">
        <f t="shared" si="53"/>
        <v>1.0669047011816712</v>
      </c>
      <c r="AC65" s="277">
        <f t="shared" si="47"/>
        <v>60.897435897435905</v>
      </c>
    </row>
    <row r="66" spans="1:29">
      <c r="A66" s="280" t="s">
        <v>487</v>
      </c>
      <c r="B66" s="279">
        <v>3370</v>
      </c>
      <c r="C66" s="279">
        <v>4350</v>
      </c>
      <c r="D66" s="277">
        <f t="shared" si="48"/>
        <v>1.8748868602756732</v>
      </c>
      <c r="E66" s="277">
        <f t="shared" si="2"/>
        <v>29.080118694362021</v>
      </c>
      <c r="F66" s="279">
        <v>15200</v>
      </c>
      <c r="G66" s="279">
        <v>14450</v>
      </c>
      <c r="H66" s="277">
        <f t="shared" si="49"/>
        <v>8.268529803901373</v>
      </c>
      <c r="I66" s="277">
        <f t="shared" si="42"/>
        <v>-4.9342105263157858</v>
      </c>
      <c r="J66" s="279">
        <v>6100</v>
      </c>
      <c r="K66" s="279">
        <v>6950</v>
      </c>
      <c r="L66" s="277">
        <f t="shared" si="50"/>
        <v>7.2401112581125711</v>
      </c>
      <c r="M66" s="277">
        <f t="shared" si="43"/>
        <v>13.934426229508201</v>
      </c>
      <c r="N66" s="279">
        <v>9174</v>
      </c>
      <c r="O66" s="279">
        <v>24140</v>
      </c>
      <c r="P66" s="277">
        <f t="shared" si="51"/>
        <v>5.9100468347953399</v>
      </c>
      <c r="Q66" s="277">
        <f t="shared" si="44"/>
        <v>163.13494658818399</v>
      </c>
      <c r="R66" s="279">
        <v>239</v>
      </c>
      <c r="S66" s="279">
        <v>1050</v>
      </c>
      <c r="T66" s="277">
        <f t="shared" si="52"/>
        <v>2.4651938111896321</v>
      </c>
      <c r="U66" s="277">
        <f t="shared" si="45"/>
        <v>339.3305439330544</v>
      </c>
      <c r="V66" s="279" t="s">
        <v>251</v>
      </c>
      <c r="W66" s="279" t="s">
        <v>251</v>
      </c>
      <c r="X66" s="277" t="s">
        <v>251</v>
      </c>
      <c r="Y66" s="277" t="s">
        <v>251</v>
      </c>
      <c r="Z66" s="279">
        <v>830</v>
      </c>
      <c r="AA66" s="279">
        <v>1100</v>
      </c>
      <c r="AB66" s="277">
        <f t="shared" si="53"/>
        <v>2.3378389866530647</v>
      </c>
      <c r="AC66" s="277">
        <f t="shared" si="47"/>
        <v>32.530120481927717</v>
      </c>
    </row>
    <row r="67" spans="1:29">
      <c r="A67" s="280" t="s">
        <v>488</v>
      </c>
      <c r="B67" s="279">
        <v>3664</v>
      </c>
      <c r="C67" s="279">
        <v>6010</v>
      </c>
      <c r="D67" s="277">
        <f t="shared" si="48"/>
        <v>2.5903609264958152</v>
      </c>
      <c r="E67" s="277">
        <f t="shared" si="2"/>
        <v>64.028384279475986</v>
      </c>
      <c r="F67" s="279">
        <v>13280</v>
      </c>
      <c r="G67" s="279">
        <v>11500</v>
      </c>
      <c r="H67" s="277">
        <f t="shared" si="49"/>
        <v>6.5804908473955566</v>
      </c>
      <c r="I67" s="277">
        <f t="shared" si="42"/>
        <v>-13.403614457831326</v>
      </c>
      <c r="J67" s="279">
        <v>4200</v>
      </c>
      <c r="K67" s="279">
        <v>4300</v>
      </c>
      <c r="L67" s="277">
        <f t="shared" si="50"/>
        <v>4.4794932963861953</v>
      </c>
      <c r="M67" s="277">
        <f t="shared" si="43"/>
        <v>2.3809523809523725</v>
      </c>
      <c r="N67" s="279">
        <v>8610</v>
      </c>
      <c r="O67" s="279">
        <v>30020</v>
      </c>
      <c r="P67" s="277">
        <f t="shared" si="51"/>
        <v>7.3496108525499624</v>
      </c>
      <c r="Q67" s="277">
        <f t="shared" si="44"/>
        <v>248.66434378629503</v>
      </c>
      <c r="R67" s="279">
        <v>416</v>
      </c>
      <c r="S67" s="279">
        <v>1190</v>
      </c>
      <c r="T67" s="277">
        <f t="shared" si="52"/>
        <v>2.7938863193482497</v>
      </c>
      <c r="U67" s="277">
        <f t="shared" si="45"/>
        <v>186.05769230769229</v>
      </c>
      <c r="V67" s="279" t="s">
        <v>251</v>
      </c>
      <c r="W67" s="279" t="s">
        <v>251</v>
      </c>
      <c r="X67" s="277" t="s">
        <v>251</v>
      </c>
      <c r="Y67" s="277" t="s">
        <v>251</v>
      </c>
      <c r="Z67" s="279">
        <v>1100</v>
      </c>
      <c r="AA67" s="279">
        <v>1350</v>
      </c>
      <c r="AB67" s="277">
        <f t="shared" si="53"/>
        <v>2.8691660290742158</v>
      </c>
      <c r="AC67" s="277">
        <f t="shared" si="47"/>
        <v>22.72727272727273</v>
      </c>
    </row>
    <row r="68" spans="1:29">
      <c r="A68" s="280" t="s">
        <v>489</v>
      </c>
      <c r="B68" s="279">
        <v>3663</v>
      </c>
      <c r="C68" s="279">
        <v>9497</v>
      </c>
      <c r="D68" s="277">
        <f t="shared" si="48"/>
        <v>4.0932874740317393</v>
      </c>
      <c r="E68" s="277">
        <f t="shared" si="2"/>
        <v>159.26835926835926</v>
      </c>
      <c r="F68" s="279">
        <v>14221</v>
      </c>
      <c r="G68" s="279">
        <v>17073</v>
      </c>
      <c r="H68" s="277">
        <f t="shared" si="49"/>
        <v>9.7694539337029855</v>
      </c>
      <c r="I68" s="277">
        <f t="shared" si="42"/>
        <v>20.054848463539841</v>
      </c>
      <c r="J68" s="279">
        <v>4360</v>
      </c>
      <c r="K68" s="279">
        <v>5808</v>
      </c>
      <c r="L68" s="277">
        <f t="shared" si="50"/>
        <v>6.0504411780025631</v>
      </c>
      <c r="M68" s="277">
        <f t="shared" si="43"/>
        <v>33.211009174311926</v>
      </c>
      <c r="N68" s="279">
        <v>3290</v>
      </c>
      <c r="O68" s="279">
        <v>24076</v>
      </c>
      <c r="P68" s="277">
        <f t="shared" si="51"/>
        <v>5.8943781107925686</v>
      </c>
      <c r="Q68" s="277">
        <f t="shared" si="44"/>
        <v>631.79331306990878</v>
      </c>
      <c r="R68" s="279">
        <v>393</v>
      </c>
      <c r="S68" s="279">
        <v>2242</v>
      </c>
      <c r="T68" s="277">
        <f t="shared" si="52"/>
        <v>5.2637757377972907</v>
      </c>
      <c r="U68" s="277">
        <f t="shared" si="45"/>
        <v>470.48346055979647</v>
      </c>
      <c r="V68" s="279" t="s">
        <v>251</v>
      </c>
      <c r="W68" s="279" t="s">
        <v>251</v>
      </c>
      <c r="X68" s="277" t="s">
        <v>251</v>
      </c>
      <c r="Y68" s="277" t="s">
        <v>251</v>
      </c>
      <c r="Z68" s="279">
        <v>1091</v>
      </c>
      <c r="AA68" s="279">
        <v>1832</v>
      </c>
      <c r="AB68" s="277">
        <f t="shared" si="53"/>
        <v>3.8935645668621945</v>
      </c>
      <c r="AC68" s="277">
        <f t="shared" si="47"/>
        <v>67.91934005499543</v>
      </c>
    </row>
    <row r="69" spans="1:29">
      <c r="A69" s="280" t="s">
        <v>490</v>
      </c>
      <c r="B69" s="279">
        <v>2667</v>
      </c>
      <c r="C69" s="279">
        <v>4677</v>
      </c>
      <c r="D69" s="277">
        <f t="shared" si="48"/>
        <v>2.0158266311515685</v>
      </c>
      <c r="E69" s="277">
        <f t="shared" si="2"/>
        <v>75.365579302587179</v>
      </c>
      <c r="F69" s="279">
        <v>5197</v>
      </c>
      <c r="G69" s="279">
        <v>6947</v>
      </c>
      <c r="H69" s="277">
        <f t="shared" si="49"/>
        <v>3.9751886884223415</v>
      </c>
      <c r="I69" s="277">
        <f t="shared" si="42"/>
        <v>33.673273042139698</v>
      </c>
      <c r="J69" s="279">
        <v>1084</v>
      </c>
      <c r="K69" s="279">
        <v>1615</v>
      </c>
      <c r="L69" s="277">
        <f t="shared" si="50"/>
        <v>1.6824143427124894</v>
      </c>
      <c r="M69" s="277">
        <f t="shared" si="43"/>
        <v>48.985239852398536</v>
      </c>
      <c r="N69" s="279">
        <v>4627</v>
      </c>
      <c r="O69" s="279">
        <v>4344</v>
      </c>
      <c r="P69" s="277">
        <f t="shared" si="51"/>
        <v>1.0635146416881092</v>
      </c>
      <c r="Q69" s="277">
        <f t="shared" si="44"/>
        <v>-6.1162740436567997</v>
      </c>
      <c r="R69" s="279">
        <v>204</v>
      </c>
      <c r="S69" s="279">
        <v>1531</v>
      </c>
      <c r="T69" s="277">
        <f t="shared" si="52"/>
        <v>3.5944873570774543</v>
      </c>
      <c r="U69" s="277">
        <f t="shared" si="45"/>
        <v>650.49019607843138</v>
      </c>
      <c r="V69" s="279" t="s">
        <v>251</v>
      </c>
      <c r="W69" s="279" t="s">
        <v>251</v>
      </c>
      <c r="X69" s="277" t="s">
        <v>251</v>
      </c>
      <c r="Y69" s="277" t="s">
        <v>251</v>
      </c>
      <c r="Z69" s="279">
        <v>647</v>
      </c>
      <c r="AA69" s="279">
        <v>1407</v>
      </c>
      <c r="AB69" s="277">
        <f t="shared" si="53"/>
        <v>2.9903085947462382</v>
      </c>
      <c r="AC69" s="277">
        <f t="shared" si="47"/>
        <v>117.46522411128284</v>
      </c>
    </row>
    <row r="70" spans="1:29">
      <c r="A70" s="280" t="s">
        <v>491</v>
      </c>
      <c r="B70" s="279">
        <v>5359</v>
      </c>
      <c r="C70" s="279">
        <v>6304</v>
      </c>
      <c r="D70" s="277">
        <f t="shared" si="48"/>
        <v>2.7170774177420327</v>
      </c>
      <c r="E70" s="277">
        <f t="shared" si="2"/>
        <v>17.633886919201338</v>
      </c>
      <c r="F70" s="279">
        <v>10501</v>
      </c>
      <c r="G70" s="279">
        <v>15244</v>
      </c>
      <c r="H70" s="277">
        <f t="shared" si="49"/>
        <v>8.7228697806693791</v>
      </c>
      <c r="I70" s="277">
        <f t="shared" si="42"/>
        <v>45.167126940291389</v>
      </c>
      <c r="J70" s="279">
        <v>3436</v>
      </c>
      <c r="K70" s="279">
        <v>10001</v>
      </c>
      <c r="L70" s="277">
        <f t="shared" si="50"/>
        <v>10.418468013292637</v>
      </c>
      <c r="M70" s="277">
        <f t="shared" si="43"/>
        <v>191.0651920838184</v>
      </c>
      <c r="N70" s="279">
        <v>3262</v>
      </c>
      <c r="O70" s="279">
        <v>6968</v>
      </c>
      <c r="P70" s="277">
        <f t="shared" si="51"/>
        <v>1.7059323258017369</v>
      </c>
      <c r="Q70" s="277">
        <f t="shared" si="44"/>
        <v>113.61128142244024</v>
      </c>
      <c r="R70" s="279">
        <v>380</v>
      </c>
      <c r="S70" s="279">
        <v>3485</v>
      </c>
      <c r="T70" s="277">
        <f t="shared" si="52"/>
        <v>8.1820956495198747</v>
      </c>
      <c r="U70" s="277">
        <f t="shared" si="45"/>
        <v>817.10526315789468</v>
      </c>
      <c r="V70" s="279" t="s">
        <v>251</v>
      </c>
      <c r="W70" s="279" t="s">
        <v>251</v>
      </c>
      <c r="X70" s="277" t="s">
        <v>251</v>
      </c>
      <c r="Y70" s="277" t="s">
        <v>251</v>
      </c>
      <c r="Z70" s="279">
        <v>1407</v>
      </c>
      <c r="AA70" s="279">
        <v>3099</v>
      </c>
      <c r="AB70" s="277">
        <f t="shared" si="53"/>
        <v>6.586330017852589</v>
      </c>
      <c r="AC70" s="277">
        <f t="shared" si="47"/>
        <v>120.25586353944564</v>
      </c>
    </row>
    <row r="71" spans="1:29">
      <c r="A71" s="280" t="s">
        <v>492</v>
      </c>
      <c r="B71" s="279">
        <v>1600</v>
      </c>
      <c r="C71" s="279">
        <v>3405</v>
      </c>
      <c r="D71" s="277">
        <f t="shared" si="48"/>
        <v>1.4675838526985441</v>
      </c>
      <c r="E71" s="277">
        <f t="shared" si="2"/>
        <v>112.81249999999999</v>
      </c>
      <c r="F71" s="279">
        <v>580</v>
      </c>
      <c r="G71" s="279">
        <v>810</v>
      </c>
      <c r="H71" s="277">
        <f t="shared" si="49"/>
        <v>0.46349544229481743</v>
      </c>
      <c r="I71" s="277">
        <f t="shared" si="42"/>
        <v>39.655172413793103</v>
      </c>
      <c r="J71" s="279">
        <v>650</v>
      </c>
      <c r="K71" s="279">
        <v>890</v>
      </c>
      <c r="L71" s="277">
        <f t="shared" si="50"/>
        <v>0.92715093808923565</v>
      </c>
      <c r="M71" s="277">
        <f t="shared" si="43"/>
        <v>36.923076923076927</v>
      </c>
      <c r="N71" s="279">
        <v>16330</v>
      </c>
      <c r="O71" s="279">
        <v>18500</v>
      </c>
      <c r="P71" s="277">
        <f t="shared" si="51"/>
        <v>4.5292405320511087</v>
      </c>
      <c r="Q71" s="277">
        <f t="shared" si="44"/>
        <v>13.288426209430494</v>
      </c>
      <c r="R71" s="279">
        <v>70</v>
      </c>
      <c r="S71" s="279">
        <v>294</v>
      </c>
      <c r="T71" s="277">
        <f t="shared" si="52"/>
        <v>0.69025426713309701</v>
      </c>
      <c r="U71" s="277">
        <f t="shared" si="45"/>
        <v>320</v>
      </c>
      <c r="V71" s="279">
        <v>4</v>
      </c>
      <c r="W71" s="279">
        <v>11</v>
      </c>
      <c r="X71" s="277">
        <f t="shared" si="54"/>
        <v>6.7901234567901234</v>
      </c>
      <c r="Y71" s="277">
        <f t="shared" si="46"/>
        <v>175</v>
      </c>
      <c r="Z71" s="279">
        <v>215</v>
      </c>
      <c r="AA71" s="279">
        <v>380</v>
      </c>
      <c r="AB71" s="277">
        <f t="shared" si="53"/>
        <v>0.80761710448014956</v>
      </c>
      <c r="AC71" s="277">
        <f t="shared" si="47"/>
        <v>76.744186046511629</v>
      </c>
    </row>
    <row r="72" spans="1:29">
      <c r="A72" s="280" t="s">
        <v>493</v>
      </c>
      <c r="B72" s="279">
        <v>21250</v>
      </c>
      <c r="C72" s="279">
        <v>15500</v>
      </c>
      <c r="D72" s="277">
        <f t="shared" si="48"/>
        <v>6.6806313412121678</v>
      </c>
      <c r="E72" s="277">
        <f t="shared" si="2"/>
        <v>-27.058823529411768</v>
      </c>
      <c r="F72" s="279">
        <v>2240</v>
      </c>
      <c r="G72" s="279">
        <v>2200</v>
      </c>
      <c r="H72" s="277">
        <f t="shared" si="49"/>
        <v>1.2588765099365411</v>
      </c>
      <c r="I72" s="277">
        <f t="shared" si="42"/>
        <v>-1.7857142857142905</v>
      </c>
      <c r="J72" s="279">
        <v>3150</v>
      </c>
      <c r="K72" s="279">
        <v>2700</v>
      </c>
      <c r="L72" s="277">
        <f t="shared" si="50"/>
        <v>2.8127050930797037</v>
      </c>
      <c r="M72" s="277">
        <f t="shared" si="43"/>
        <v>-14.28571428571429</v>
      </c>
      <c r="N72" s="279">
        <v>10100</v>
      </c>
      <c r="O72" s="279">
        <v>11000</v>
      </c>
      <c r="P72" s="277">
        <f t="shared" si="51"/>
        <v>2.6930619379763354</v>
      </c>
      <c r="Q72" s="277">
        <f t="shared" si="44"/>
        <v>8.9108910891089188</v>
      </c>
      <c r="R72" s="279">
        <v>894</v>
      </c>
      <c r="S72" s="279">
        <v>2166</v>
      </c>
      <c r="T72" s="277">
        <f t="shared" si="52"/>
        <v>5.0853426619397553</v>
      </c>
      <c r="U72" s="277">
        <f t="shared" si="45"/>
        <v>142.2818791946309</v>
      </c>
      <c r="V72" s="279">
        <v>1</v>
      </c>
      <c r="W72" s="279">
        <v>2</v>
      </c>
      <c r="X72" s="277">
        <f t="shared" si="54"/>
        <v>1.2345679012345678</v>
      </c>
      <c r="Y72" s="277">
        <f t="shared" si="46"/>
        <v>100</v>
      </c>
      <c r="Z72" s="279">
        <v>2950</v>
      </c>
      <c r="AA72" s="279">
        <v>3100</v>
      </c>
      <c r="AB72" s="277">
        <f t="shared" si="53"/>
        <v>6.5884553260222729</v>
      </c>
      <c r="AC72" s="277">
        <f t="shared" si="47"/>
        <v>5.0847457627118731</v>
      </c>
    </row>
    <row r="73" spans="1:29">
      <c r="A73" s="280" t="s">
        <v>494</v>
      </c>
      <c r="B73" s="279">
        <v>5044</v>
      </c>
      <c r="C73" s="279">
        <v>5500</v>
      </c>
      <c r="D73" s="277">
        <f t="shared" si="48"/>
        <v>2.3705466049462531</v>
      </c>
      <c r="E73" s="277">
        <f t="shared" si="2"/>
        <v>9.0404440919904729</v>
      </c>
      <c r="F73" s="279">
        <v>1250</v>
      </c>
      <c r="G73" s="279">
        <v>1100</v>
      </c>
      <c r="H73" s="277">
        <f t="shared" si="49"/>
        <v>0.62943825496827055</v>
      </c>
      <c r="I73" s="277">
        <f t="shared" si="42"/>
        <v>-12</v>
      </c>
      <c r="J73" s="279">
        <v>2066</v>
      </c>
      <c r="K73" s="279">
        <v>1250</v>
      </c>
      <c r="L73" s="277">
        <f t="shared" si="50"/>
        <v>1.3021782838331961</v>
      </c>
      <c r="M73" s="277">
        <f t="shared" si="43"/>
        <v>-39.496611810261371</v>
      </c>
      <c r="N73" s="279">
        <v>14920</v>
      </c>
      <c r="O73" s="279">
        <v>15100</v>
      </c>
      <c r="P73" s="277">
        <f t="shared" si="51"/>
        <v>3.6968395694038785</v>
      </c>
      <c r="Q73" s="277">
        <f t="shared" si="44"/>
        <v>1.2064343163538771</v>
      </c>
      <c r="R73" s="279">
        <v>541</v>
      </c>
      <c r="S73" s="279">
        <v>1275</v>
      </c>
      <c r="T73" s="277">
        <f t="shared" si="52"/>
        <v>2.9934496278731246</v>
      </c>
      <c r="U73" s="277">
        <f t="shared" si="45"/>
        <v>135.67467652495378</v>
      </c>
      <c r="V73" s="279">
        <v>6</v>
      </c>
      <c r="W73" s="279" t="s">
        <v>251</v>
      </c>
      <c r="X73" s="277" t="s">
        <v>251</v>
      </c>
      <c r="Y73" s="277" t="s">
        <v>251</v>
      </c>
      <c r="Z73" s="279">
        <v>1215</v>
      </c>
      <c r="AA73" s="279">
        <v>1300</v>
      </c>
      <c r="AB73" s="277">
        <f t="shared" si="53"/>
        <v>2.7629006205899853</v>
      </c>
      <c r="AC73" s="277">
        <f t="shared" si="47"/>
        <v>6.9958847736625529</v>
      </c>
    </row>
    <row r="74" spans="1:29">
      <c r="A74" s="280" t="s">
        <v>495</v>
      </c>
      <c r="B74" s="279">
        <v>4600</v>
      </c>
      <c r="C74" s="279">
        <v>4073</v>
      </c>
      <c r="D74" s="277">
        <f t="shared" si="48"/>
        <v>1.755497513081107</v>
      </c>
      <c r="E74" s="277">
        <f t="shared" si="2"/>
        <v>-11.456521739130432</v>
      </c>
      <c r="F74" s="279">
        <v>1340</v>
      </c>
      <c r="G74" s="279">
        <v>1005</v>
      </c>
      <c r="H74" s="277">
        <f t="shared" si="49"/>
        <v>0.57507767840282897</v>
      </c>
      <c r="I74" s="277">
        <f t="shared" si="42"/>
        <v>-25</v>
      </c>
      <c r="J74" s="279">
        <v>1600</v>
      </c>
      <c r="K74" s="279">
        <v>1389</v>
      </c>
      <c r="L74" s="277">
        <f t="shared" si="50"/>
        <v>1.4469805089954477</v>
      </c>
      <c r="M74" s="277">
        <f t="shared" si="43"/>
        <v>-13.187499999999996</v>
      </c>
      <c r="N74" s="279">
        <v>3650</v>
      </c>
      <c r="O74" s="279">
        <v>4029</v>
      </c>
      <c r="P74" s="277">
        <f t="shared" si="51"/>
        <v>0.98639514073696855</v>
      </c>
      <c r="Q74" s="277">
        <f t="shared" si="44"/>
        <v>10.383561643835627</v>
      </c>
      <c r="R74" s="279">
        <v>214</v>
      </c>
      <c r="S74" s="279">
        <v>225</v>
      </c>
      <c r="T74" s="277">
        <f t="shared" si="52"/>
        <v>0.52825581668349253</v>
      </c>
      <c r="U74" s="277">
        <f t="shared" si="45"/>
        <v>5.1401869158878455</v>
      </c>
      <c r="V74" s="279" t="s">
        <v>251</v>
      </c>
      <c r="W74" s="279">
        <v>24</v>
      </c>
      <c r="X74" s="277">
        <f t="shared" si="54"/>
        <v>14.814814814814813</v>
      </c>
      <c r="Y74" s="277" t="s">
        <v>251</v>
      </c>
      <c r="Z74" s="279">
        <v>550</v>
      </c>
      <c r="AA74" s="279">
        <v>395</v>
      </c>
      <c r="AB74" s="277">
        <f t="shared" si="53"/>
        <v>0.83949672702541867</v>
      </c>
      <c r="AC74" s="277">
        <f t="shared" si="47"/>
        <v>-28.181818181818187</v>
      </c>
    </row>
    <row r="75" spans="1:29">
      <c r="A75" s="280" t="s">
        <v>496</v>
      </c>
      <c r="B75" s="279">
        <v>2495</v>
      </c>
      <c r="C75" s="279">
        <v>4500</v>
      </c>
      <c r="D75" s="277">
        <f t="shared" si="48"/>
        <v>1.9395381313196618</v>
      </c>
      <c r="E75" s="277">
        <f t="shared" si="2"/>
        <v>80.360721442885776</v>
      </c>
      <c r="F75" s="279">
        <v>510</v>
      </c>
      <c r="G75" s="279">
        <v>383</v>
      </c>
      <c r="H75" s="277">
        <f t="shared" si="49"/>
        <v>0.21915895604804331</v>
      </c>
      <c r="I75" s="277">
        <f t="shared" si="42"/>
        <v>-24.901960784313726</v>
      </c>
      <c r="J75" s="279">
        <v>1500</v>
      </c>
      <c r="K75" s="279">
        <v>1393</v>
      </c>
      <c r="L75" s="277">
        <f t="shared" si="50"/>
        <v>1.4511474795037138</v>
      </c>
      <c r="M75" s="277">
        <f t="shared" si="43"/>
        <v>-7.1333333333333364</v>
      </c>
      <c r="N75" s="279">
        <v>6018</v>
      </c>
      <c r="O75" s="279">
        <v>7132</v>
      </c>
      <c r="P75" s="277">
        <f t="shared" si="51"/>
        <v>1.7460834310588387</v>
      </c>
      <c r="Q75" s="277">
        <f t="shared" si="44"/>
        <v>18.511133266866064</v>
      </c>
      <c r="R75" s="279">
        <v>122</v>
      </c>
      <c r="S75" s="279">
        <v>325</v>
      </c>
      <c r="T75" s="277">
        <f t="shared" si="52"/>
        <v>0.76303617965393378</v>
      </c>
      <c r="U75" s="277">
        <f t="shared" si="45"/>
        <v>166.39344262295083</v>
      </c>
      <c r="V75" s="279" t="s">
        <v>251</v>
      </c>
      <c r="W75" s="279" t="s">
        <v>251</v>
      </c>
      <c r="X75" s="277" t="s">
        <v>251</v>
      </c>
      <c r="Y75" s="277" t="s">
        <v>251</v>
      </c>
      <c r="Z75" s="279">
        <v>324</v>
      </c>
      <c r="AA75" s="279">
        <v>540</v>
      </c>
      <c r="AB75" s="277">
        <f t="shared" si="53"/>
        <v>1.1476664116296864</v>
      </c>
      <c r="AC75" s="277">
        <f t="shared" si="47"/>
        <v>66.666666666666671</v>
      </c>
    </row>
    <row r="76" spans="1:29" ht="21">
      <c r="A76" s="280" t="s">
        <v>497</v>
      </c>
      <c r="B76" s="279">
        <v>3100</v>
      </c>
      <c r="C76" s="279">
        <v>2800</v>
      </c>
      <c r="D76" s="277">
        <f t="shared" si="48"/>
        <v>1.2068237261544563</v>
      </c>
      <c r="E76" s="277">
        <f t="shared" si="2"/>
        <v>-9.6774193548387117</v>
      </c>
      <c r="F76" s="279">
        <v>350</v>
      </c>
      <c r="G76" s="279">
        <v>207</v>
      </c>
      <c r="H76" s="277">
        <f t="shared" si="49"/>
        <v>0.11844883525312</v>
      </c>
      <c r="I76" s="277">
        <f t="shared" si="42"/>
        <v>-40.857142857142861</v>
      </c>
      <c r="J76" s="279">
        <v>510</v>
      </c>
      <c r="K76" s="279">
        <v>631</v>
      </c>
      <c r="L76" s="277">
        <f t="shared" si="50"/>
        <v>0.65733959767899741</v>
      </c>
      <c r="M76" s="277">
        <f t="shared" si="43"/>
        <v>23.725490196078436</v>
      </c>
      <c r="N76" s="279">
        <v>4500</v>
      </c>
      <c r="O76" s="279">
        <v>5127</v>
      </c>
      <c r="P76" s="277">
        <f t="shared" si="51"/>
        <v>1.2552116869095156</v>
      </c>
      <c r="Q76" s="277">
        <f t="shared" si="44"/>
        <v>13.93333333333333</v>
      </c>
      <c r="R76" s="279">
        <v>121</v>
      </c>
      <c r="S76" s="279">
        <v>193</v>
      </c>
      <c r="T76" s="277">
        <f t="shared" si="52"/>
        <v>0.45312610053295144</v>
      </c>
      <c r="U76" s="277">
        <f t="shared" si="45"/>
        <v>59.504132231404959</v>
      </c>
      <c r="V76" s="279" t="s">
        <v>251</v>
      </c>
      <c r="W76" s="279" t="s">
        <v>251</v>
      </c>
      <c r="X76" s="277" t="s">
        <v>251</v>
      </c>
      <c r="Y76" s="277" t="s">
        <v>251</v>
      </c>
      <c r="Z76" s="279">
        <v>248</v>
      </c>
      <c r="AA76" s="279">
        <v>336</v>
      </c>
      <c r="AB76" s="277">
        <f t="shared" si="53"/>
        <v>0.71410354501402706</v>
      </c>
      <c r="AC76" s="277">
        <f t="shared" si="47"/>
        <v>35.483870967741929</v>
      </c>
    </row>
    <row r="77" spans="1:29">
      <c r="A77" s="280" t="s">
        <v>498</v>
      </c>
      <c r="B77" s="279">
        <v>6875</v>
      </c>
      <c r="C77" s="279">
        <v>8000</v>
      </c>
      <c r="D77" s="277">
        <f t="shared" si="48"/>
        <v>3.448067789012732</v>
      </c>
      <c r="E77" s="277">
        <f t="shared" ref="E77:E140" si="55">(((C77/B77)-1)*100)</f>
        <v>16.36363636363636</v>
      </c>
      <c r="F77" s="279">
        <v>1700</v>
      </c>
      <c r="G77" s="279">
        <v>2200</v>
      </c>
      <c r="H77" s="277">
        <f t="shared" si="49"/>
        <v>1.2588765099365411</v>
      </c>
      <c r="I77" s="277">
        <f t="shared" si="42"/>
        <v>29.411764705882359</v>
      </c>
      <c r="J77" s="279">
        <v>1300</v>
      </c>
      <c r="K77" s="279">
        <v>1600</v>
      </c>
      <c r="L77" s="277">
        <f t="shared" si="50"/>
        <v>1.6667882033064911</v>
      </c>
      <c r="M77" s="277">
        <f t="shared" si="43"/>
        <v>23.076923076923084</v>
      </c>
      <c r="N77" s="279">
        <v>8148</v>
      </c>
      <c r="O77" s="279">
        <v>9000</v>
      </c>
      <c r="P77" s="277">
        <f t="shared" si="51"/>
        <v>2.2034143128897288</v>
      </c>
      <c r="Q77" s="277">
        <f t="shared" si="44"/>
        <v>10.456553755522835</v>
      </c>
      <c r="R77" s="279">
        <v>554</v>
      </c>
      <c r="S77" s="279">
        <v>1540</v>
      </c>
      <c r="T77" s="277">
        <f t="shared" si="52"/>
        <v>3.6156175897447933</v>
      </c>
      <c r="U77" s="277">
        <f t="shared" si="45"/>
        <v>177.97833935018051</v>
      </c>
      <c r="V77" s="279" t="s">
        <v>251</v>
      </c>
      <c r="W77" s="279" t="s">
        <v>251</v>
      </c>
      <c r="X77" s="277" t="s">
        <v>251</v>
      </c>
      <c r="Y77" s="277" t="s">
        <v>251</v>
      </c>
      <c r="Z77" s="279">
        <v>1520</v>
      </c>
      <c r="AA77" s="279">
        <v>1950</v>
      </c>
      <c r="AB77" s="277">
        <f t="shared" si="53"/>
        <v>4.1443509308849782</v>
      </c>
      <c r="AC77" s="277">
        <f t="shared" si="47"/>
        <v>28.289473684210531</v>
      </c>
    </row>
    <row r="78" spans="1:29">
      <c r="A78" s="280" t="s">
        <v>499</v>
      </c>
      <c r="B78" s="279">
        <v>6437</v>
      </c>
      <c r="C78" s="279">
        <v>8900</v>
      </c>
      <c r="D78" s="277">
        <f t="shared" si="48"/>
        <v>3.8359754152766641</v>
      </c>
      <c r="E78" s="277">
        <f t="shared" si="55"/>
        <v>38.263166071151169</v>
      </c>
      <c r="F78" s="279">
        <v>1078</v>
      </c>
      <c r="G78" s="279">
        <v>1200</v>
      </c>
      <c r="H78" s="277">
        <f t="shared" si="49"/>
        <v>0.68665991451084063</v>
      </c>
      <c r="I78" s="277">
        <f t="shared" si="42"/>
        <v>11.317254174397039</v>
      </c>
      <c r="J78" s="279">
        <v>1538</v>
      </c>
      <c r="K78" s="279">
        <v>1800</v>
      </c>
      <c r="L78" s="277">
        <f t="shared" si="50"/>
        <v>1.8751367287198024</v>
      </c>
      <c r="M78" s="277">
        <f t="shared" si="43"/>
        <v>17.035110533159958</v>
      </c>
      <c r="N78" s="279">
        <v>5740</v>
      </c>
      <c r="O78" s="279">
        <v>7000</v>
      </c>
      <c r="P78" s="277">
        <f t="shared" si="51"/>
        <v>1.7137666878031224</v>
      </c>
      <c r="Q78" s="277">
        <f t="shared" si="44"/>
        <v>21.95121951219512</v>
      </c>
      <c r="R78" s="279">
        <v>488</v>
      </c>
      <c r="S78" s="279">
        <v>1496</v>
      </c>
      <c r="T78" s="277">
        <f t="shared" si="52"/>
        <v>3.5123142300377994</v>
      </c>
      <c r="U78" s="277">
        <f t="shared" si="45"/>
        <v>206.55737704918033</v>
      </c>
      <c r="V78" s="279" t="s">
        <v>251</v>
      </c>
      <c r="W78" s="279" t="s">
        <v>251</v>
      </c>
      <c r="X78" s="277" t="s">
        <v>251</v>
      </c>
      <c r="Y78" s="277" t="s">
        <v>251</v>
      </c>
      <c r="Z78" s="279">
        <v>1505</v>
      </c>
      <c r="AA78" s="279">
        <v>2100</v>
      </c>
      <c r="AB78" s="277">
        <f t="shared" si="53"/>
        <v>4.4631471563376692</v>
      </c>
      <c r="AC78" s="277">
        <f t="shared" si="47"/>
        <v>39.534883720930239</v>
      </c>
    </row>
    <row r="79" spans="1:29">
      <c r="A79" s="280" t="s">
        <v>500</v>
      </c>
      <c r="B79" s="279">
        <v>6732</v>
      </c>
      <c r="C79" s="279">
        <v>8000</v>
      </c>
      <c r="D79" s="277">
        <f t="shared" si="48"/>
        <v>3.448067789012732</v>
      </c>
      <c r="E79" s="277">
        <f t="shared" si="55"/>
        <v>18.835412953060015</v>
      </c>
      <c r="F79" s="279">
        <v>1280</v>
      </c>
      <c r="G79" s="279">
        <v>1600</v>
      </c>
      <c r="H79" s="277">
        <f t="shared" si="49"/>
        <v>0.91554655268112095</v>
      </c>
      <c r="I79" s="277">
        <f t="shared" si="42"/>
        <v>25</v>
      </c>
      <c r="J79" s="279">
        <v>620</v>
      </c>
      <c r="K79" s="279">
        <v>820</v>
      </c>
      <c r="L79" s="277">
        <f t="shared" si="50"/>
        <v>0.85422895419457678</v>
      </c>
      <c r="M79" s="277">
        <f t="shared" si="43"/>
        <v>32.258064516129025</v>
      </c>
      <c r="N79" s="279">
        <v>2070</v>
      </c>
      <c r="O79" s="279">
        <v>2700</v>
      </c>
      <c r="P79" s="277">
        <f t="shared" si="51"/>
        <v>0.66102429386691863</v>
      </c>
      <c r="Q79" s="277">
        <f t="shared" si="44"/>
        <v>30.434782608695656</v>
      </c>
      <c r="R79" s="279">
        <v>374</v>
      </c>
      <c r="S79" s="279">
        <v>1611</v>
      </c>
      <c r="T79" s="277">
        <f t="shared" si="52"/>
        <v>3.7823116474538074</v>
      </c>
      <c r="U79" s="277">
        <f t="shared" si="45"/>
        <v>330.74866310160428</v>
      </c>
      <c r="V79" s="279" t="s">
        <v>251</v>
      </c>
      <c r="W79" s="279" t="s">
        <v>251</v>
      </c>
      <c r="X79" s="277" t="s">
        <v>251</v>
      </c>
      <c r="Y79" s="277" t="s">
        <v>251</v>
      </c>
      <c r="Z79" s="279">
        <v>1300</v>
      </c>
      <c r="AA79" s="279">
        <v>1450</v>
      </c>
      <c r="AB79" s="277">
        <f t="shared" si="53"/>
        <v>3.0816968460426764</v>
      </c>
      <c r="AC79" s="277">
        <f t="shared" si="47"/>
        <v>11.538461538461542</v>
      </c>
    </row>
    <row r="80" spans="1:29">
      <c r="A80" s="280" t="s">
        <v>501</v>
      </c>
      <c r="B80" s="279">
        <v>3050</v>
      </c>
      <c r="C80" s="279">
        <v>6500</v>
      </c>
      <c r="D80" s="277">
        <f t="shared" si="48"/>
        <v>2.8015550785728447</v>
      </c>
      <c r="E80" s="277">
        <f t="shared" si="55"/>
        <v>113.11475409836066</v>
      </c>
      <c r="F80" s="279">
        <v>1390</v>
      </c>
      <c r="G80" s="279">
        <v>1800</v>
      </c>
      <c r="H80" s="277">
        <f t="shared" si="49"/>
        <v>1.029989871766261</v>
      </c>
      <c r="I80" s="277">
        <f t="shared" si="42"/>
        <v>29.496402877697836</v>
      </c>
      <c r="J80" s="279">
        <v>1680</v>
      </c>
      <c r="K80" s="279">
        <v>2050</v>
      </c>
      <c r="L80" s="277">
        <f t="shared" si="50"/>
        <v>2.1355723854864417</v>
      </c>
      <c r="M80" s="277">
        <f t="shared" si="43"/>
        <v>22.023809523809533</v>
      </c>
      <c r="N80" s="279">
        <v>2420</v>
      </c>
      <c r="O80" s="279">
        <v>3200</v>
      </c>
      <c r="P80" s="277">
        <f t="shared" si="51"/>
        <v>0.78343620013857029</v>
      </c>
      <c r="Q80" s="277">
        <f t="shared" si="44"/>
        <v>32.231404958677686</v>
      </c>
      <c r="R80" s="279">
        <v>423</v>
      </c>
      <c r="S80" s="279">
        <v>2475</v>
      </c>
      <c r="T80" s="277">
        <f t="shared" si="52"/>
        <v>5.8108139835184183</v>
      </c>
      <c r="U80" s="277">
        <f t="shared" si="45"/>
        <v>485.10638297872345</v>
      </c>
      <c r="V80" s="279">
        <v>1</v>
      </c>
      <c r="W80" s="279" t="s">
        <v>251</v>
      </c>
      <c r="X80" s="277" t="s">
        <v>251</v>
      </c>
      <c r="Y80" s="277" t="s">
        <v>251</v>
      </c>
      <c r="Z80" s="279">
        <v>1470</v>
      </c>
      <c r="AA80" s="279">
        <v>2020</v>
      </c>
      <c r="AB80" s="277">
        <f t="shared" si="53"/>
        <v>4.293122502762901</v>
      </c>
      <c r="AC80" s="277">
        <f t="shared" si="47"/>
        <v>37.414965986394556</v>
      </c>
    </row>
    <row r="81" spans="1:29">
      <c r="A81" s="280" t="s">
        <v>502</v>
      </c>
      <c r="B81" s="279">
        <v>2286</v>
      </c>
      <c r="C81" s="279">
        <v>3909</v>
      </c>
      <c r="D81" s="277">
        <f t="shared" si="48"/>
        <v>1.684812123406346</v>
      </c>
      <c r="E81" s="277">
        <f t="shared" si="55"/>
        <v>70.99737532808399</v>
      </c>
      <c r="F81" s="279">
        <v>4749</v>
      </c>
      <c r="G81" s="279">
        <v>11767</v>
      </c>
      <c r="H81" s="277">
        <f t="shared" si="49"/>
        <v>6.7332726783742176</v>
      </c>
      <c r="I81" s="277">
        <f t="shared" si="42"/>
        <v>147.77847967993262</v>
      </c>
      <c r="J81" s="279">
        <v>801</v>
      </c>
      <c r="K81" s="279">
        <v>2228</v>
      </c>
      <c r="L81" s="277">
        <f t="shared" si="50"/>
        <v>2.3210025731042889</v>
      </c>
      <c r="M81" s="277">
        <f t="shared" si="43"/>
        <v>178.15230961298377</v>
      </c>
      <c r="N81" s="279">
        <v>2046</v>
      </c>
      <c r="O81" s="279">
        <v>2948</v>
      </c>
      <c r="P81" s="277">
        <f t="shared" si="51"/>
        <v>0.72174059937765789</v>
      </c>
      <c r="Q81" s="277">
        <f t="shared" si="44"/>
        <v>44.086021505376351</v>
      </c>
      <c r="R81" s="279">
        <v>181</v>
      </c>
      <c r="S81" s="279">
        <v>1006</v>
      </c>
      <c r="T81" s="277">
        <f t="shared" si="52"/>
        <v>2.3618904514826378</v>
      </c>
      <c r="U81" s="277">
        <f t="shared" si="45"/>
        <v>455.8011049723757</v>
      </c>
      <c r="V81" s="279" t="s">
        <v>251</v>
      </c>
      <c r="W81" s="279" t="s">
        <v>251</v>
      </c>
      <c r="X81" s="277" t="s">
        <v>251</v>
      </c>
      <c r="Y81" s="277" t="s">
        <v>251</v>
      </c>
      <c r="Z81" s="279">
        <v>672</v>
      </c>
      <c r="AA81" s="279">
        <v>876</v>
      </c>
      <c r="AB81" s="277">
        <f t="shared" si="53"/>
        <v>1.8617699566437134</v>
      </c>
      <c r="AC81" s="277">
        <f t="shared" si="47"/>
        <v>30.357142857142861</v>
      </c>
    </row>
    <row r="82" spans="1:29">
      <c r="A82" s="280" t="s">
        <v>503</v>
      </c>
      <c r="B82" s="279">
        <v>3641</v>
      </c>
      <c r="C82" s="279">
        <v>4300</v>
      </c>
      <c r="D82" s="277">
        <f t="shared" si="48"/>
        <v>1.8533364365943434</v>
      </c>
      <c r="E82" s="277">
        <f t="shared" si="55"/>
        <v>18.0994232353749</v>
      </c>
      <c r="F82" s="279">
        <v>1426</v>
      </c>
      <c r="G82" s="279">
        <v>1700</v>
      </c>
      <c r="H82" s="277">
        <f t="shared" si="49"/>
        <v>0.97276821222369092</v>
      </c>
      <c r="I82" s="277">
        <f t="shared" si="42"/>
        <v>19.214586255259469</v>
      </c>
      <c r="J82" s="279">
        <v>1452</v>
      </c>
      <c r="K82" s="279">
        <v>1500</v>
      </c>
      <c r="L82" s="277">
        <f t="shared" si="50"/>
        <v>1.5626139405998354</v>
      </c>
      <c r="M82" s="277">
        <f t="shared" si="43"/>
        <v>3.3057851239669311</v>
      </c>
      <c r="N82" s="279">
        <v>4730</v>
      </c>
      <c r="O82" s="279">
        <v>6500</v>
      </c>
      <c r="P82" s="277">
        <f t="shared" si="51"/>
        <v>1.5913547815314708</v>
      </c>
      <c r="Q82" s="277">
        <f t="shared" si="44"/>
        <v>37.420718816067655</v>
      </c>
      <c r="R82" s="279">
        <v>329</v>
      </c>
      <c r="S82" s="279">
        <v>884</v>
      </c>
      <c r="T82" s="277">
        <f t="shared" si="52"/>
        <v>2.0754584086586996</v>
      </c>
      <c r="U82" s="277">
        <f t="shared" si="45"/>
        <v>168.69300911854103</v>
      </c>
      <c r="V82" s="279">
        <v>3</v>
      </c>
      <c r="W82" s="279" t="s">
        <v>251</v>
      </c>
      <c r="X82" s="277" t="s">
        <v>251</v>
      </c>
      <c r="Y82" s="277" t="s">
        <v>251</v>
      </c>
      <c r="Z82" s="279">
        <v>913</v>
      </c>
      <c r="AA82" s="279">
        <v>1050</v>
      </c>
      <c r="AB82" s="277">
        <f t="shared" si="53"/>
        <v>2.2315735781688346</v>
      </c>
      <c r="AC82" s="277">
        <f t="shared" si="47"/>
        <v>15.005476451259581</v>
      </c>
    </row>
    <row r="83" spans="1:29">
      <c r="A83" s="280" t="s">
        <v>504</v>
      </c>
      <c r="B83" s="279">
        <v>2469</v>
      </c>
      <c r="C83" s="279">
        <v>2900</v>
      </c>
      <c r="D83" s="277">
        <f t="shared" si="48"/>
        <v>1.2499245735171154</v>
      </c>
      <c r="E83" s="277">
        <f t="shared" si="55"/>
        <v>17.456460105305794</v>
      </c>
      <c r="F83" s="279">
        <v>13507</v>
      </c>
      <c r="G83" s="279">
        <v>12100</v>
      </c>
      <c r="H83" s="277">
        <f t="shared" si="49"/>
        <v>6.9238208046509762</v>
      </c>
      <c r="I83" s="277">
        <f t="shared" si="42"/>
        <v>-10.416820907677504</v>
      </c>
      <c r="J83" s="279">
        <v>5225</v>
      </c>
      <c r="K83" s="279">
        <v>4500</v>
      </c>
      <c r="L83" s="277">
        <f t="shared" si="50"/>
        <v>4.6878418217995064</v>
      </c>
      <c r="M83" s="277">
        <f t="shared" si="43"/>
        <v>-13.875598086124397</v>
      </c>
      <c r="N83" s="279">
        <v>3933</v>
      </c>
      <c r="O83" s="279">
        <v>5010</v>
      </c>
      <c r="P83" s="277">
        <f t="shared" si="51"/>
        <v>1.2265673008419491</v>
      </c>
      <c r="Q83" s="277">
        <f t="shared" si="44"/>
        <v>27.38367658276124</v>
      </c>
      <c r="R83" s="279">
        <v>157</v>
      </c>
      <c r="S83" s="279">
        <v>455</v>
      </c>
      <c r="T83" s="277">
        <f t="shared" si="52"/>
        <v>1.0682506515155072</v>
      </c>
      <c r="U83" s="277">
        <f t="shared" si="45"/>
        <v>189.80891719745222</v>
      </c>
      <c r="V83" s="279">
        <v>1</v>
      </c>
      <c r="W83" s="279" t="s">
        <v>251</v>
      </c>
      <c r="X83" s="277" t="s">
        <v>251</v>
      </c>
      <c r="Y83" s="277" t="s">
        <v>251</v>
      </c>
      <c r="Z83" s="279">
        <v>520</v>
      </c>
      <c r="AA83" s="279">
        <v>530</v>
      </c>
      <c r="AB83" s="277">
        <f t="shared" si="53"/>
        <v>1.1264133299328403</v>
      </c>
      <c r="AC83" s="277">
        <f t="shared" si="47"/>
        <v>1.9230769230769162</v>
      </c>
    </row>
    <row r="84" spans="1:29">
      <c r="A84" s="280" t="s">
        <v>505</v>
      </c>
      <c r="B84" s="279">
        <v>1766</v>
      </c>
      <c r="C84" s="279">
        <v>1795</v>
      </c>
      <c r="D84" s="277">
        <f t="shared" si="48"/>
        <v>0.77366021015973174</v>
      </c>
      <c r="E84" s="277">
        <f t="shared" si="55"/>
        <v>1.6421291053227538</v>
      </c>
      <c r="F84" s="279">
        <v>700</v>
      </c>
      <c r="G84" s="279">
        <v>403</v>
      </c>
      <c r="H84" s="277">
        <f t="shared" si="49"/>
        <v>0.23060328795655732</v>
      </c>
      <c r="I84" s="277">
        <f t="shared" si="42"/>
        <v>-42.428571428571423</v>
      </c>
      <c r="J84" s="279">
        <v>500</v>
      </c>
      <c r="K84" s="279">
        <v>419</v>
      </c>
      <c r="L84" s="277">
        <f t="shared" si="50"/>
        <v>0.43649016074088731</v>
      </c>
      <c r="M84" s="277">
        <f t="shared" si="43"/>
        <v>-16.200000000000003</v>
      </c>
      <c r="N84" s="279">
        <v>3650</v>
      </c>
      <c r="O84" s="279">
        <v>3024</v>
      </c>
      <c r="P84" s="277">
        <f t="shared" si="51"/>
        <v>0.74034720913094887</v>
      </c>
      <c r="Q84" s="277">
        <f t="shared" si="44"/>
        <v>-17.150684931506856</v>
      </c>
      <c r="R84" s="279">
        <v>248</v>
      </c>
      <c r="S84" s="279">
        <v>198</v>
      </c>
      <c r="T84" s="277">
        <f t="shared" si="52"/>
        <v>0.46486511868147351</v>
      </c>
      <c r="U84" s="277">
        <f t="shared" si="45"/>
        <v>-20.161290322580648</v>
      </c>
      <c r="V84" s="279" t="s">
        <v>251</v>
      </c>
      <c r="W84" s="279" t="s">
        <v>251</v>
      </c>
      <c r="X84" s="277" t="s">
        <v>251</v>
      </c>
      <c r="Y84" s="277" t="s">
        <v>251</v>
      </c>
      <c r="Z84" s="279">
        <v>510</v>
      </c>
      <c r="AA84" s="279">
        <v>305</v>
      </c>
      <c r="AB84" s="277">
        <f t="shared" si="53"/>
        <v>0.64821899175380426</v>
      </c>
      <c r="AC84" s="277">
        <f t="shared" si="47"/>
        <v>-40.196078431372548</v>
      </c>
    </row>
    <row r="85" spans="1:29">
      <c r="A85" s="280" t="s">
        <v>506</v>
      </c>
      <c r="B85" s="279">
        <v>3400</v>
      </c>
      <c r="C85" s="279">
        <v>4010</v>
      </c>
      <c r="D85" s="277">
        <f t="shared" si="48"/>
        <v>1.7283439792426321</v>
      </c>
      <c r="E85" s="277">
        <f t="shared" si="55"/>
        <v>17.941176470588239</v>
      </c>
      <c r="F85" s="279">
        <v>14300</v>
      </c>
      <c r="G85" s="279">
        <v>13500</v>
      </c>
      <c r="H85" s="277">
        <f t="shared" si="49"/>
        <v>7.7249240382469564</v>
      </c>
      <c r="I85" s="277">
        <f t="shared" si="42"/>
        <v>-5.5944055944055933</v>
      </c>
      <c r="J85" s="279">
        <v>6500</v>
      </c>
      <c r="K85" s="279">
        <v>7000</v>
      </c>
      <c r="L85" s="277">
        <f t="shared" si="50"/>
        <v>7.2921983894658986</v>
      </c>
      <c r="M85" s="277">
        <f t="shared" si="43"/>
        <v>7.6923076923076872</v>
      </c>
      <c r="N85" s="279">
        <v>2300</v>
      </c>
      <c r="O85" s="279">
        <v>2700</v>
      </c>
      <c r="P85" s="277">
        <f t="shared" si="51"/>
        <v>0.66102429386691863</v>
      </c>
      <c r="Q85" s="277">
        <f t="shared" si="44"/>
        <v>17.391304347826097</v>
      </c>
      <c r="R85" s="279">
        <v>322</v>
      </c>
      <c r="S85" s="279">
        <v>553</v>
      </c>
      <c r="T85" s="277">
        <f t="shared" si="52"/>
        <v>1.2983354072265396</v>
      </c>
      <c r="U85" s="277">
        <f t="shared" si="45"/>
        <v>71.739130434782624</v>
      </c>
      <c r="V85" s="279">
        <v>1</v>
      </c>
      <c r="W85" s="279" t="s">
        <v>251</v>
      </c>
      <c r="X85" s="277" t="s">
        <v>251</v>
      </c>
      <c r="Y85" s="277" t="s">
        <v>251</v>
      </c>
      <c r="Z85" s="279">
        <v>700</v>
      </c>
      <c r="AA85" s="279">
        <v>760</v>
      </c>
      <c r="AB85" s="277">
        <f t="shared" si="53"/>
        <v>1.6152342089602991</v>
      </c>
      <c r="AC85" s="277">
        <f t="shared" si="47"/>
        <v>8.5714285714285623</v>
      </c>
    </row>
    <row r="86" spans="1:29">
      <c r="A86" s="280" t="s">
        <v>507</v>
      </c>
      <c r="B86" s="279">
        <v>1220</v>
      </c>
      <c r="C86" s="279">
        <v>1480</v>
      </c>
      <c r="D86" s="277">
        <f t="shared" si="48"/>
        <v>0.63789254096735548</v>
      </c>
      <c r="E86" s="277">
        <f t="shared" si="55"/>
        <v>21.311475409836067</v>
      </c>
      <c r="F86" s="279">
        <v>185</v>
      </c>
      <c r="G86" s="279">
        <v>220</v>
      </c>
      <c r="H86" s="277">
        <f t="shared" si="49"/>
        <v>0.12588765099365412</v>
      </c>
      <c r="I86" s="277">
        <f t="shared" si="42"/>
        <v>18.918918918918926</v>
      </c>
      <c r="J86" s="279">
        <v>300</v>
      </c>
      <c r="K86" s="279">
        <v>250</v>
      </c>
      <c r="L86" s="277">
        <f t="shared" si="50"/>
        <v>0.26043565676663921</v>
      </c>
      <c r="M86" s="277">
        <f t="shared" si="43"/>
        <v>-16.666666666666664</v>
      </c>
      <c r="N86" s="279">
        <v>880</v>
      </c>
      <c r="O86" s="279">
        <v>1600</v>
      </c>
      <c r="P86" s="277">
        <f t="shared" si="51"/>
        <v>0.39171810006928515</v>
      </c>
      <c r="Q86" s="277">
        <f t="shared" si="44"/>
        <v>81.818181818181813</v>
      </c>
      <c r="R86" s="279">
        <v>130</v>
      </c>
      <c r="S86" s="279">
        <v>376</v>
      </c>
      <c r="T86" s="277">
        <f t="shared" si="52"/>
        <v>0.88277416476885873</v>
      </c>
      <c r="U86" s="277">
        <f t="shared" si="45"/>
        <v>189.23076923076923</v>
      </c>
      <c r="V86" s="279">
        <v>0</v>
      </c>
      <c r="W86" s="279" t="s">
        <v>251</v>
      </c>
      <c r="X86" s="277" t="s">
        <v>251</v>
      </c>
      <c r="Y86" s="277" t="s">
        <v>251</v>
      </c>
      <c r="Z86" s="279">
        <v>300</v>
      </c>
      <c r="AA86" s="279">
        <v>380</v>
      </c>
      <c r="AB86" s="277">
        <f t="shared" si="53"/>
        <v>0.80761710448014956</v>
      </c>
      <c r="AC86" s="277">
        <f t="shared" si="47"/>
        <v>26.666666666666661</v>
      </c>
    </row>
    <row r="87" spans="1:29">
      <c r="A87" s="280" t="s">
        <v>508</v>
      </c>
      <c r="B87" s="279">
        <v>6107</v>
      </c>
      <c r="C87" s="279">
        <v>6500</v>
      </c>
      <c r="D87" s="277">
        <f t="shared" si="48"/>
        <v>2.8015550785728447</v>
      </c>
      <c r="E87" s="277">
        <f t="shared" si="55"/>
        <v>6.4352382511871697</v>
      </c>
      <c r="F87" s="279">
        <v>2128</v>
      </c>
      <c r="G87" s="279">
        <v>2500</v>
      </c>
      <c r="H87" s="277">
        <f t="shared" si="49"/>
        <v>1.4305414885642513</v>
      </c>
      <c r="I87" s="277">
        <f t="shared" si="42"/>
        <v>17.481203007518786</v>
      </c>
      <c r="J87" s="279">
        <v>836</v>
      </c>
      <c r="K87" s="279">
        <v>1200</v>
      </c>
      <c r="L87" s="277">
        <f t="shared" si="50"/>
        <v>1.2500911524798684</v>
      </c>
      <c r="M87" s="277">
        <f t="shared" si="43"/>
        <v>43.540669856459324</v>
      </c>
      <c r="N87" s="279">
        <v>1969</v>
      </c>
      <c r="O87" s="279">
        <v>2400</v>
      </c>
      <c r="P87" s="277">
        <f t="shared" si="51"/>
        <v>0.58757715010392775</v>
      </c>
      <c r="Q87" s="277">
        <f t="shared" si="44"/>
        <v>21.88928390045708</v>
      </c>
      <c r="R87" s="279">
        <v>799</v>
      </c>
      <c r="S87" s="279">
        <v>1750</v>
      </c>
      <c r="T87" s="277">
        <f t="shared" si="52"/>
        <v>4.1086563519827202</v>
      </c>
      <c r="U87" s="277">
        <f t="shared" si="45"/>
        <v>119.02377972465584</v>
      </c>
      <c r="V87" s="279" t="s">
        <v>251</v>
      </c>
      <c r="W87" s="279" t="s">
        <v>251</v>
      </c>
      <c r="X87" s="277" t="s">
        <v>251</v>
      </c>
      <c r="Y87" s="277" t="s">
        <v>251</v>
      </c>
      <c r="Z87" s="279">
        <v>1793</v>
      </c>
      <c r="AA87" s="279">
        <v>1650</v>
      </c>
      <c r="AB87" s="277">
        <f t="shared" si="53"/>
        <v>3.506758479979597</v>
      </c>
      <c r="AC87" s="277">
        <f t="shared" si="47"/>
        <v>-7.9754601226993849</v>
      </c>
    </row>
    <row r="88" spans="1:29">
      <c r="A88" s="280" t="s">
        <v>509</v>
      </c>
      <c r="B88" s="279">
        <v>1067</v>
      </c>
      <c r="C88" s="279">
        <v>1400</v>
      </c>
      <c r="D88" s="277">
        <f t="shared" si="48"/>
        <v>0.60341186307722816</v>
      </c>
      <c r="E88" s="277">
        <f t="shared" si="55"/>
        <v>31.208997188378639</v>
      </c>
      <c r="F88" s="279">
        <v>1155</v>
      </c>
      <c r="G88" s="279">
        <v>438</v>
      </c>
      <c r="H88" s="277">
        <f t="shared" si="49"/>
        <v>0.2506308687964568</v>
      </c>
      <c r="I88" s="277">
        <f t="shared" si="42"/>
        <v>-62.077922077922075</v>
      </c>
      <c r="J88" s="279">
        <v>719</v>
      </c>
      <c r="K88" s="279">
        <v>683</v>
      </c>
      <c r="L88" s="277">
        <f t="shared" si="50"/>
        <v>0.71151021428645833</v>
      </c>
      <c r="M88" s="277">
        <f t="shared" si="43"/>
        <v>-5.0069541029207247</v>
      </c>
      <c r="N88" s="279">
        <v>3008</v>
      </c>
      <c r="O88" s="279">
        <v>5381</v>
      </c>
      <c r="P88" s="277">
        <f t="shared" si="51"/>
        <v>1.3173969352955146</v>
      </c>
      <c r="Q88" s="277">
        <f t="shared" si="44"/>
        <v>78.889627659574458</v>
      </c>
      <c r="R88" s="279">
        <v>78</v>
      </c>
      <c r="S88" s="279">
        <v>109</v>
      </c>
      <c r="T88" s="277">
        <f t="shared" si="52"/>
        <v>0.25591059563778085</v>
      </c>
      <c r="U88" s="277">
        <f t="shared" si="45"/>
        <v>39.743589743589737</v>
      </c>
      <c r="V88" s="279" t="s">
        <v>251</v>
      </c>
      <c r="W88" s="279" t="s">
        <v>251</v>
      </c>
      <c r="X88" s="277" t="s">
        <v>251</v>
      </c>
      <c r="Y88" s="277" t="s">
        <v>251</v>
      </c>
      <c r="Z88" s="279">
        <v>160</v>
      </c>
      <c r="AA88" s="279">
        <v>182</v>
      </c>
      <c r="AB88" s="277">
        <f t="shared" si="53"/>
        <v>0.38680608688259799</v>
      </c>
      <c r="AC88" s="277">
        <f t="shared" si="47"/>
        <v>13.749999999999996</v>
      </c>
    </row>
    <row r="89" spans="1:29">
      <c r="A89" s="280" t="s">
        <v>510</v>
      </c>
      <c r="B89" s="279">
        <v>1338</v>
      </c>
      <c r="C89" s="279">
        <v>2844</v>
      </c>
      <c r="D89" s="277">
        <f t="shared" si="48"/>
        <v>1.2257880989940262</v>
      </c>
      <c r="E89" s="277">
        <f t="shared" si="55"/>
        <v>112.55605381165918</v>
      </c>
      <c r="F89" s="279">
        <v>3141</v>
      </c>
      <c r="G89" s="279">
        <v>4491</v>
      </c>
      <c r="H89" s="277">
        <f t="shared" si="49"/>
        <v>2.5698247300568209</v>
      </c>
      <c r="I89" s="277">
        <f t="shared" si="42"/>
        <v>42.979942693409747</v>
      </c>
      <c r="J89" s="279">
        <v>1600</v>
      </c>
      <c r="K89" s="279">
        <v>1609</v>
      </c>
      <c r="L89" s="277">
        <f t="shared" si="50"/>
        <v>1.6761638869500901</v>
      </c>
      <c r="M89" s="277">
        <f t="shared" si="43"/>
        <v>0.56249999999999911</v>
      </c>
      <c r="N89" s="279">
        <v>1756</v>
      </c>
      <c r="O89" s="279">
        <v>2948</v>
      </c>
      <c r="P89" s="277">
        <f t="shared" si="51"/>
        <v>0.72174059937765789</v>
      </c>
      <c r="Q89" s="277">
        <f t="shared" si="44"/>
        <v>67.881548974943058</v>
      </c>
      <c r="R89" s="279">
        <v>195</v>
      </c>
      <c r="S89" s="279">
        <v>802</v>
      </c>
      <c r="T89" s="277">
        <f t="shared" si="52"/>
        <v>1.8829385110229382</v>
      </c>
      <c r="U89" s="277">
        <f t="shared" si="45"/>
        <v>311.28205128205127</v>
      </c>
      <c r="V89" s="279" t="s">
        <v>251</v>
      </c>
      <c r="W89" s="279" t="s">
        <v>251</v>
      </c>
      <c r="X89" s="277" t="s">
        <v>251</v>
      </c>
      <c r="Y89" s="277" t="s">
        <v>251</v>
      </c>
      <c r="Z89" s="279">
        <v>386</v>
      </c>
      <c r="AA89" s="279">
        <v>583</v>
      </c>
      <c r="AB89" s="277">
        <f t="shared" si="53"/>
        <v>1.2390546629261243</v>
      </c>
      <c r="AC89" s="277">
        <f t="shared" si="47"/>
        <v>51.036269430051817</v>
      </c>
    </row>
    <row r="90" spans="1:29">
      <c r="A90" s="280" t="s">
        <v>511</v>
      </c>
      <c r="B90" s="279">
        <v>1256</v>
      </c>
      <c r="C90" s="279">
        <v>2056</v>
      </c>
      <c r="D90" s="277">
        <f t="shared" si="48"/>
        <v>0.88615342177627221</v>
      </c>
      <c r="E90" s="277">
        <f t="shared" si="55"/>
        <v>63.694267515923578</v>
      </c>
      <c r="F90" s="279">
        <v>2047</v>
      </c>
      <c r="G90" s="279">
        <v>2184</v>
      </c>
      <c r="H90" s="277">
        <f t="shared" si="49"/>
        <v>1.24972104440973</v>
      </c>
      <c r="I90" s="277">
        <f t="shared" si="42"/>
        <v>6.6927210552027327</v>
      </c>
      <c r="J90" s="279">
        <v>225</v>
      </c>
      <c r="K90" s="279">
        <v>608</v>
      </c>
      <c r="L90" s="277">
        <f t="shared" si="50"/>
        <v>0.63337951725646657</v>
      </c>
      <c r="M90" s="277">
        <f t="shared" si="43"/>
        <v>170.22222222222223</v>
      </c>
      <c r="N90" s="279">
        <v>1206</v>
      </c>
      <c r="O90" s="279">
        <v>1135</v>
      </c>
      <c r="P90" s="277">
        <f t="shared" si="51"/>
        <v>0.27787502723664914</v>
      </c>
      <c r="Q90" s="277">
        <f t="shared" si="44"/>
        <v>-5.8872305140961867</v>
      </c>
      <c r="R90" s="279">
        <v>156</v>
      </c>
      <c r="S90" s="279">
        <v>1310</v>
      </c>
      <c r="T90" s="277">
        <f t="shared" si="52"/>
        <v>3.075622754912779</v>
      </c>
      <c r="U90" s="277">
        <f t="shared" si="45"/>
        <v>739.74358974358984</v>
      </c>
      <c r="V90" s="279" t="s">
        <v>251</v>
      </c>
      <c r="W90" s="279" t="s">
        <v>251</v>
      </c>
      <c r="X90" s="277" t="s">
        <v>251</v>
      </c>
      <c r="Y90" s="277" t="s">
        <v>251</v>
      </c>
      <c r="Z90" s="279">
        <v>480</v>
      </c>
      <c r="AA90" s="279">
        <v>951</v>
      </c>
      <c r="AB90" s="277">
        <f t="shared" si="53"/>
        <v>2.0211680693700584</v>
      </c>
      <c r="AC90" s="277">
        <f t="shared" si="47"/>
        <v>98.125</v>
      </c>
    </row>
    <row r="91" spans="1:29">
      <c r="A91" s="280" t="s">
        <v>512</v>
      </c>
      <c r="B91" s="279">
        <v>1468</v>
      </c>
      <c r="C91" s="279">
        <v>1516</v>
      </c>
      <c r="D91" s="277">
        <f t="shared" si="48"/>
        <v>0.65340884601791271</v>
      </c>
      <c r="E91" s="277">
        <f t="shared" si="55"/>
        <v>3.2697547683923744</v>
      </c>
      <c r="F91" s="279">
        <v>2644</v>
      </c>
      <c r="G91" s="279">
        <v>3889</v>
      </c>
      <c r="H91" s="277">
        <f t="shared" si="49"/>
        <v>2.2253503396105492</v>
      </c>
      <c r="I91" s="277">
        <f t="shared" si="42"/>
        <v>47.087745839636909</v>
      </c>
      <c r="J91" s="279">
        <v>2033</v>
      </c>
      <c r="K91" s="279">
        <v>2691</v>
      </c>
      <c r="L91" s="277">
        <f t="shared" si="50"/>
        <v>2.8033294094361048</v>
      </c>
      <c r="M91" s="277">
        <f t="shared" si="43"/>
        <v>32.36596163305461</v>
      </c>
      <c r="N91" s="279">
        <v>2189</v>
      </c>
      <c r="O91" s="279">
        <v>2751</v>
      </c>
      <c r="P91" s="277">
        <f t="shared" si="51"/>
        <v>0.67351030830662706</v>
      </c>
      <c r="Q91" s="277">
        <f t="shared" si="44"/>
        <v>25.673823663773419</v>
      </c>
      <c r="R91" s="279">
        <v>66</v>
      </c>
      <c r="S91" s="279">
        <v>352</v>
      </c>
      <c r="T91" s="277">
        <f t="shared" si="52"/>
        <v>0.8264268776559528</v>
      </c>
      <c r="U91" s="277">
        <f t="shared" si="45"/>
        <v>433.33333333333331</v>
      </c>
      <c r="V91" s="279" t="s">
        <v>251</v>
      </c>
      <c r="W91" s="279" t="s">
        <v>251</v>
      </c>
      <c r="X91" s="277" t="s">
        <v>251</v>
      </c>
      <c r="Y91" s="277" t="s">
        <v>251</v>
      </c>
      <c r="Z91" s="279">
        <v>152</v>
      </c>
      <c r="AA91" s="279">
        <v>281</v>
      </c>
      <c r="AB91" s="277">
        <f t="shared" si="53"/>
        <v>0.59721159568137372</v>
      </c>
      <c r="AC91" s="277">
        <f t="shared" si="47"/>
        <v>84.868421052631575</v>
      </c>
    </row>
    <row r="92" spans="1:29" ht="21">
      <c r="A92" s="280" t="s">
        <v>513</v>
      </c>
      <c r="B92" s="279">
        <v>1890</v>
      </c>
      <c r="C92" s="279">
        <v>2000</v>
      </c>
      <c r="D92" s="277">
        <f t="shared" si="48"/>
        <v>0.86201694725318301</v>
      </c>
      <c r="E92" s="277">
        <f t="shared" si="55"/>
        <v>5.8201058201058142</v>
      </c>
      <c r="F92" s="279">
        <v>7540</v>
      </c>
      <c r="G92" s="279">
        <v>8500</v>
      </c>
      <c r="H92" s="277">
        <f t="shared" si="49"/>
        <v>4.863841061118455</v>
      </c>
      <c r="I92" s="277">
        <f t="shared" si="42"/>
        <v>12.732095490716189</v>
      </c>
      <c r="J92" s="279">
        <v>4300</v>
      </c>
      <c r="K92" s="279">
        <v>4100</v>
      </c>
      <c r="L92" s="277">
        <f t="shared" si="50"/>
        <v>4.2711447709728834</v>
      </c>
      <c r="M92" s="277">
        <f t="shared" si="43"/>
        <v>-4.651162790697672</v>
      </c>
      <c r="N92" s="279">
        <v>2670</v>
      </c>
      <c r="O92" s="279">
        <v>3500</v>
      </c>
      <c r="P92" s="277">
        <f t="shared" si="51"/>
        <v>0.85688334390156118</v>
      </c>
      <c r="Q92" s="277">
        <f t="shared" si="44"/>
        <v>31.086142322097388</v>
      </c>
      <c r="R92" s="279">
        <v>97</v>
      </c>
      <c r="S92" s="279">
        <v>329</v>
      </c>
      <c r="T92" s="277">
        <f t="shared" si="52"/>
        <v>0.77242739417275141</v>
      </c>
      <c r="U92" s="277">
        <f t="shared" si="45"/>
        <v>239.17525773195877</v>
      </c>
      <c r="V92" s="279">
        <v>0</v>
      </c>
      <c r="W92" s="279" t="s">
        <v>251</v>
      </c>
      <c r="X92" s="277" t="s">
        <v>251</v>
      </c>
      <c r="Y92" s="277" t="s">
        <v>251</v>
      </c>
      <c r="Z92" s="279">
        <v>325</v>
      </c>
      <c r="AA92" s="279">
        <v>450</v>
      </c>
      <c r="AB92" s="277">
        <f t="shared" si="53"/>
        <v>0.95638867635807179</v>
      </c>
      <c r="AC92" s="277">
        <f t="shared" si="47"/>
        <v>38.46153846153846</v>
      </c>
    </row>
    <row r="93" spans="1:29">
      <c r="A93" s="280" t="s">
        <v>514</v>
      </c>
      <c r="B93" s="279">
        <v>1196</v>
      </c>
      <c r="C93" s="279">
        <v>1074</v>
      </c>
      <c r="D93" s="277">
        <f t="shared" si="48"/>
        <v>0.46290310067495927</v>
      </c>
      <c r="E93" s="277">
        <f t="shared" si="55"/>
        <v>-10.200668896321075</v>
      </c>
      <c r="F93" s="279">
        <v>3255</v>
      </c>
      <c r="G93" s="279">
        <v>3785</v>
      </c>
      <c r="H93" s="277">
        <f t="shared" si="49"/>
        <v>2.1658398136862766</v>
      </c>
      <c r="I93" s="277">
        <f t="shared" si="42"/>
        <v>16.282642089093713</v>
      </c>
      <c r="J93" s="279">
        <v>2559</v>
      </c>
      <c r="K93" s="279">
        <v>3313</v>
      </c>
      <c r="L93" s="277">
        <f t="shared" si="50"/>
        <v>3.4512933234715035</v>
      </c>
      <c r="M93" s="277">
        <f t="shared" si="43"/>
        <v>29.464634622899567</v>
      </c>
      <c r="N93" s="279">
        <v>3096</v>
      </c>
      <c r="O93" s="279">
        <v>1859</v>
      </c>
      <c r="P93" s="277">
        <f t="shared" si="51"/>
        <v>0.45512746751800065</v>
      </c>
      <c r="Q93" s="277">
        <f t="shared" si="44"/>
        <v>-39.954780361757102</v>
      </c>
      <c r="R93" s="279">
        <v>42</v>
      </c>
      <c r="S93" s="279">
        <v>65</v>
      </c>
      <c r="T93" s="277">
        <f t="shared" si="52"/>
        <v>0.15260723593078676</v>
      </c>
      <c r="U93" s="277">
        <f t="shared" si="45"/>
        <v>54.761904761904766</v>
      </c>
      <c r="V93" s="279" t="s">
        <v>251</v>
      </c>
      <c r="W93" s="279" t="s">
        <v>251</v>
      </c>
      <c r="X93" s="277" t="s">
        <v>251</v>
      </c>
      <c r="Y93" s="277" t="s">
        <v>251</v>
      </c>
      <c r="Z93" s="279">
        <v>143</v>
      </c>
      <c r="AA93" s="279">
        <v>150</v>
      </c>
      <c r="AB93" s="277">
        <f t="shared" si="53"/>
        <v>0.31879622545269065</v>
      </c>
      <c r="AC93" s="277">
        <f t="shared" si="47"/>
        <v>4.8951048951048959</v>
      </c>
    </row>
    <row r="94" spans="1:29" ht="21">
      <c r="A94" s="280" t="s">
        <v>515</v>
      </c>
      <c r="B94" s="279">
        <v>1450</v>
      </c>
      <c r="C94" s="279">
        <v>2200</v>
      </c>
      <c r="D94" s="277">
        <f t="shared" si="48"/>
        <v>0.94821864197850125</v>
      </c>
      <c r="E94" s="277">
        <f t="shared" si="55"/>
        <v>51.724137931034477</v>
      </c>
      <c r="F94" s="279">
        <v>3200</v>
      </c>
      <c r="G94" s="279">
        <v>3520</v>
      </c>
      <c r="H94" s="277">
        <f t="shared" si="49"/>
        <v>2.0142024158984659</v>
      </c>
      <c r="I94" s="277">
        <f t="shared" si="42"/>
        <v>10.000000000000009</v>
      </c>
      <c r="J94" s="279">
        <v>2020</v>
      </c>
      <c r="K94" s="279">
        <v>2410</v>
      </c>
      <c r="L94" s="277">
        <f t="shared" si="50"/>
        <v>2.510599731230402</v>
      </c>
      <c r="M94" s="277">
        <f t="shared" si="43"/>
        <v>19.306930693069301</v>
      </c>
      <c r="N94" s="279">
        <v>1150</v>
      </c>
      <c r="O94" s="279">
        <v>1500</v>
      </c>
      <c r="P94" s="277">
        <f t="shared" si="51"/>
        <v>0.36723571881495481</v>
      </c>
      <c r="Q94" s="277">
        <f t="shared" si="44"/>
        <v>30.434782608695656</v>
      </c>
      <c r="R94" s="279">
        <v>148</v>
      </c>
      <c r="S94" s="279">
        <v>455</v>
      </c>
      <c r="T94" s="277">
        <f t="shared" si="52"/>
        <v>1.0682506515155072</v>
      </c>
      <c r="U94" s="277">
        <f t="shared" si="45"/>
        <v>207.43243243243242</v>
      </c>
      <c r="V94" s="279" t="s">
        <v>251</v>
      </c>
      <c r="W94" s="279" t="s">
        <v>251</v>
      </c>
      <c r="X94" s="277" t="s">
        <v>251</v>
      </c>
      <c r="Y94" s="277" t="s">
        <v>251</v>
      </c>
      <c r="Z94" s="279">
        <v>410</v>
      </c>
      <c r="AA94" s="279">
        <v>510</v>
      </c>
      <c r="AB94" s="277">
        <f t="shared" si="53"/>
        <v>1.0839071665391482</v>
      </c>
      <c r="AC94" s="277">
        <f t="shared" si="47"/>
        <v>24.390243902439025</v>
      </c>
    </row>
    <row r="95" spans="1:29">
      <c r="A95" s="190"/>
      <c r="B95" s="279"/>
      <c r="C95" s="279"/>
      <c r="D95" s="279"/>
      <c r="E95" s="277"/>
      <c r="F95" s="279"/>
      <c r="G95" s="279"/>
      <c r="H95" s="279"/>
      <c r="I95" s="277"/>
      <c r="J95" s="279"/>
      <c r="K95" s="279"/>
      <c r="L95" s="279"/>
      <c r="M95" s="277"/>
      <c r="N95" s="279"/>
      <c r="O95" s="279"/>
      <c r="P95" s="279"/>
      <c r="Q95" s="277"/>
      <c r="R95" s="279"/>
      <c r="S95" s="279"/>
      <c r="T95" s="279"/>
      <c r="U95" s="277"/>
      <c r="V95" s="279"/>
      <c r="W95" s="279"/>
      <c r="X95" s="279"/>
      <c r="Y95" s="277"/>
      <c r="Z95" s="279"/>
      <c r="AA95" s="279"/>
      <c r="AB95" s="279"/>
      <c r="AC95" s="277"/>
    </row>
    <row r="96" spans="1:29">
      <c r="A96" s="278" t="s">
        <v>414</v>
      </c>
      <c r="B96" s="279">
        <v>27668</v>
      </c>
      <c r="C96" s="279">
        <v>46772</v>
      </c>
      <c r="D96" s="277">
        <f>SUM(D98:D109)</f>
        <v>100.00000000000001</v>
      </c>
      <c r="E96" s="277">
        <f t="shared" si="55"/>
        <v>69.047274830128671</v>
      </c>
      <c r="F96" s="279">
        <v>33949</v>
      </c>
      <c r="G96" s="279">
        <v>28276</v>
      </c>
      <c r="H96" s="277">
        <f>SUM(H98:H109)</f>
        <v>100</v>
      </c>
      <c r="I96" s="277">
        <f t="shared" ref="I96" si="56">(((G96/F96)-1)*100)</f>
        <v>-16.710359657132756</v>
      </c>
      <c r="J96" s="279">
        <v>19025</v>
      </c>
      <c r="K96" s="279">
        <v>23831</v>
      </c>
      <c r="L96" s="277">
        <f>SUM(L98:L109)</f>
        <v>100</v>
      </c>
      <c r="M96" s="277">
        <f t="shared" ref="M96" si="57">(((K96/J96)-1)*100)</f>
        <v>25.261498028909337</v>
      </c>
      <c r="N96" s="279">
        <v>54162</v>
      </c>
      <c r="O96" s="279">
        <v>76093</v>
      </c>
      <c r="P96" s="277">
        <f>SUM(P98:P109)</f>
        <v>100</v>
      </c>
      <c r="Q96" s="277">
        <f t="shared" ref="Q96" si="58">(((O96/N96)-1)*100)</f>
        <v>40.491488497470549</v>
      </c>
      <c r="R96" s="279">
        <v>1367</v>
      </c>
      <c r="S96" s="279">
        <v>6643</v>
      </c>
      <c r="T96" s="277">
        <f>SUM(T98:T109)</f>
        <v>100.00000000000001</v>
      </c>
      <c r="U96" s="277">
        <f t="shared" ref="U96" si="59">(((S96/R96)-1)*100)</f>
        <v>385.95464520848577</v>
      </c>
      <c r="V96" s="279">
        <v>0</v>
      </c>
      <c r="W96" s="279">
        <v>0</v>
      </c>
      <c r="X96" s="277">
        <f>SUM(X98:X109)</f>
        <v>0</v>
      </c>
      <c r="Y96" s="277" t="e">
        <f t="shared" ref="Y96" si="60">(((W96/V96)-1)*100)</f>
        <v>#DIV/0!</v>
      </c>
      <c r="Z96" s="279">
        <v>4590</v>
      </c>
      <c r="AA96" s="279">
        <v>7681</v>
      </c>
      <c r="AB96" s="277">
        <f>SUM(AB98:AB109)</f>
        <v>100</v>
      </c>
      <c r="AC96" s="277">
        <f t="shared" ref="AC96" si="61">(((AA96/Z96)-1)*100)</f>
        <v>67.342047930283229</v>
      </c>
    </row>
    <row r="97" spans="1:29">
      <c r="A97" s="282"/>
      <c r="B97" s="279"/>
      <c r="C97" s="279"/>
      <c r="D97" s="279"/>
      <c r="E97" s="277"/>
      <c r="F97" s="279"/>
      <c r="G97" s="279"/>
      <c r="H97" s="279"/>
      <c r="I97" s="277"/>
      <c r="J97" s="279"/>
      <c r="K97" s="279"/>
      <c r="L97" s="279"/>
      <c r="M97" s="277"/>
      <c r="N97" s="279"/>
      <c r="O97" s="279"/>
      <c r="P97" s="279"/>
      <c r="Q97" s="277"/>
      <c r="R97" s="279"/>
      <c r="S97" s="279"/>
      <c r="T97" s="279"/>
      <c r="U97" s="277"/>
      <c r="V97" s="279"/>
      <c r="W97" s="279"/>
      <c r="X97" s="279"/>
      <c r="Y97" s="277"/>
      <c r="Z97" s="279"/>
      <c r="AA97" s="279"/>
      <c r="AB97" s="279"/>
      <c r="AC97" s="277"/>
    </row>
    <row r="98" spans="1:29">
      <c r="A98" s="280" t="s">
        <v>516</v>
      </c>
      <c r="B98" s="279">
        <v>3500</v>
      </c>
      <c r="C98" s="279">
        <v>7400</v>
      </c>
      <c r="D98" s="277">
        <f>((C98/$C$96)*100)</f>
        <v>15.821431625759001</v>
      </c>
      <c r="E98" s="277">
        <f t="shared" si="55"/>
        <v>111.42857142857143</v>
      </c>
      <c r="F98" s="279">
        <v>4001</v>
      </c>
      <c r="G98" s="279">
        <v>2922</v>
      </c>
      <c r="H98" s="277">
        <f>((G98/G$96)*100)</f>
        <v>10.333852029990098</v>
      </c>
      <c r="I98" s="277">
        <f t="shared" ref="I98:I109" si="62">(((G98/F98)-1)*100)</f>
        <v>-26.968257935516114</v>
      </c>
      <c r="J98" s="279">
        <v>1712</v>
      </c>
      <c r="K98" s="279">
        <v>2552</v>
      </c>
      <c r="L98" s="277">
        <f>((K98/K$96)*100)</f>
        <v>10.708740715874281</v>
      </c>
      <c r="M98" s="277">
        <f t="shared" ref="M98:M109" si="63">(((K98/J98)-1)*100)</f>
        <v>49.065420560747675</v>
      </c>
      <c r="N98" s="279">
        <v>7510</v>
      </c>
      <c r="O98" s="279">
        <v>36932</v>
      </c>
      <c r="P98" s="277">
        <f>((O98/O$96)*100)</f>
        <v>48.535344906890252</v>
      </c>
      <c r="Q98" s="277">
        <f t="shared" ref="Q98:Q109" si="64">(((O98/N98)-1)*100)</f>
        <v>391.77097203728363</v>
      </c>
      <c r="R98" s="279">
        <v>144</v>
      </c>
      <c r="S98" s="279">
        <v>426</v>
      </c>
      <c r="T98" s="277">
        <f>((S98/S$96)*100)</f>
        <v>6.4127653168749061</v>
      </c>
      <c r="U98" s="277">
        <f t="shared" ref="U98:U109" si="65">(((S98/R98)-1)*100)</f>
        <v>195.83333333333334</v>
      </c>
      <c r="V98" s="279" t="s">
        <v>251</v>
      </c>
      <c r="W98" s="279" t="s">
        <v>251</v>
      </c>
      <c r="X98" s="277" t="s">
        <v>251</v>
      </c>
      <c r="Y98" s="277" t="s">
        <v>251</v>
      </c>
      <c r="Z98" s="279">
        <v>350</v>
      </c>
      <c r="AA98" s="279">
        <v>740</v>
      </c>
      <c r="AB98" s="277">
        <f>((AA98/AA$96)*100)</f>
        <v>9.6341622184611388</v>
      </c>
      <c r="AC98" s="277">
        <f t="shared" ref="AC98:AC109" si="66">(((AA98/Z98)-1)*100)</f>
        <v>111.42857142857143</v>
      </c>
    </row>
    <row r="99" spans="1:29">
      <c r="A99" s="280" t="s">
        <v>517</v>
      </c>
      <c r="B99" s="279">
        <v>3492</v>
      </c>
      <c r="C99" s="279">
        <v>7860</v>
      </c>
      <c r="D99" s="277">
        <f t="shared" ref="D99:D109" si="67">((C99/$C$96)*100)</f>
        <v>16.804926024116991</v>
      </c>
      <c r="E99" s="277">
        <f t="shared" si="55"/>
        <v>125.08591065292096</v>
      </c>
      <c r="F99" s="279">
        <v>2200</v>
      </c>
      <c r="G99" s="279">
        <v>1832</v>
      </c>
      <c r="H99" s="277">
        <f t="shared" ref="H99:H109" si="68">((G99/G$96)*100)</f>
        <v>6.4789927854010472</v>
      </c>
      <c r="I99" s="277">
        <f t="shared" si="62"/>
        <v>-16.727272727272723</v>
      </c>
      <c r="J99" s="279">
        <v>2515</v>
      </c>
      <c r="K99" s="279">
        <v>3013</v>
      </c>
      <c r="L99" s="277">
        <f t="shared" ref="L99:L109" si="69">((K99/K$96)*100)</f>
        <v>12.643195837354707</v>
      </c>
      <c r="M99" s="277">
        <f t="shared" si="63"/>
        <v>19.801192842942349</v>
      </c>
      <c r="N99" s="279">
        <v>6770</v>
      </c>
      <c r="O99" s="279">
        <v>6480</v>
      </c>
      <c r="P99" s="277">
        <f t="shared" ref="P99:P109" si="70">((O99/O$96)*100)</f>
        <v>8.5158950231953003</v>
      </c>
      <c r="Q99" s="277">
        <f t="shared" si="64"/>
        <v>-4.2836041358936487</v>
      </c>
      <c r="R99" s="279">
        <v>147</v>
      </c>
      <c r="S99" s="279">
        <v>475</v>
      </c>
      <c r="T99" s="277">
        <f t="shared" ref="T99:T109" si="71">((S99/S$96)*100)</f>
        <v>7.1503838627126299</v>
      </c>
      <c r="U99" s="277">
        <f t="shared" si="65"/>
        <v>223.12925170068024</v>
      </c>
      <c r="V99" s="279" t="s">
        <v>251</v>
      </c>
      <c r="W99" s="279" t="s">
        <v>251</v>
      </c>
      <c r="X99" s="277" t="s">
        <v>251</v>
      </c>
      <c r="Y99" s="277" t="s">
        <v>251</v>
      </c>
      <c r="Z99" s="279">
        <v>454</v>
      </c>
      <c r="AA99" s="279">
        <v>1100</v>
      </c>
      <c r="AB99" s="277">
        <f t="shared" ref="AB99:AB109" si="72">((AA99/AA$96)*100)</f>
        <v>14.321051946361152</v>
      </c>
      <c r="AC99" s="277">
        <f t="shared" si="66"/>
        <v>142.29074889867843</v>
      </c>
    </row>
    <row r="100" spans="1:29">
      <c r="A100" s="280" t="s">
        <v>518</v>
      </c>
      <c r="B100" s="279">
        <v>4785</v>
      </c>
      <c r="C100" s="279">
        <v>7528</v>
      </c>
      <c r="D100" s="277">
        <f t="shared" si="67"/>
        <v>16.095099632258616</v>
      </c>
      <c r="E100" s="277">
        <f t="shared" si="55"/>
        <v>57.324973876698017</v>
      </c>
      <c r="F100" s="279">
        <v>8298</v>
      </c>
      <c r="G100" s="279">
        <v>8686</v>
      </c>
      <c r="H100" s="277">
        <f t="shared" si="68"/>
        <v>30.718630640826145</v>
      </c>
      <c r="I100" s="277">
        <f t="shared" si="62"/>
        <v>4.6758255001205118</v>
      </c>
      <c r="J100" s="279">
        <v>4590</v>
      </c>
      <c r="K100" s="279">
        <v>8542</v>
      </c>
      <c r="L100" s="277">
        <f t="shared" si="69"/>
        <v>35.844068650077631</v>
      </c>
      <c r="M100" s="277">
        <f t="shared" si="63"/>
        <v>86.100217864923749</v>
      </c>
      <c r="N100" s="279">
        <v>9447</v>
      </c>
      <c r="O100" s="279">
        <v>7519</v>
      </c>
      <c r="P100" s="277">
        <f t="shared" si="70"/>
        <v>9.881329425834176</v>
      </c>
      <c r="Q100" s="277">
        <f t="shared" si="64"/>
        <v>-20.408595321266009</v>
      </c>
      <c r="R100" s="279">
        <v>235</v>
      </c>
      <c r="S100" s="279">
        <v>488</v>
      </c>
      <c r="T100" s="277">
        <f t="shared" si="71"/>
        <v>7.3460785789552911</v>
      </c>
      <c r="U100" s="277">
        <f t="shared" si="65"/>
        <v>107.6595744680851</v>
      </c>
      <c r="V100" s="279" t="s">
        <v>251</v>
      </c>
      <c r="W100" s="279" t="s">
        <v>251</v>
      </c>
      <c r="X100" s="277" t="s">
        <v>251</v>
      </c>
      <c r="Y100" s="277" t="s">
        <v>251</v>
      </c>
      <c r="Z100" s="279">
        <v>622</v>
      </c>
      <c r="AA100" s="279">
        <v>1129</v>
      </c>
      <c r="AB100" s="277">
        <f t="shared" si="72"/>
        <v>14.698606952219764</v>
      </c>
      <c r="AC100" s="277">
        <f t="shared" si="66"/>
        <v>81.511254019292608</v>
      </c>
    </row>
    <row r="101" spans="1:29">
      <c r="A101" s="280" t="s">
        <v>519</v>
      </c>
      <c r="B101" s="279">
        <v>586</v>
      </c>
      <c r="C101" s="279">
        <v>1475</v>
      </c>
      <c r="D101" s="277">
        <f t="shared" si="67"/>
        <v>3.1535961686479088</v>
      </c>
      <c r="E101" s="277">
        <f t="shared" si="55"/>
        <v>151.70648464163824</v>
      </c>
      <c r="F101" s="279">
        <v>223</v>
      </c>
      <c r="G101" s="279">
        <v>198</v>
      </c>
      <c r="H101" s="277">
        <f t="shared" si="68"/>
        <v>0.70024048663177252</v>
      </c>
      <c r="I101" s="277">
        <f t="shared" si="62"/>
        <v>-11.210762331838565</v>
      </c>
      <c r="J101" s="279">
        <v>180</v>
      </c>
      <c r="K101" s="279">
        <v>215</v>
      </c>
      <c r="L101" s="277">
        <f t="shared" si="69"/>
        <v>0.90218622802232384</v>
      </c>
      <c r="M101" s="277">
        <f t="shared" si="63"/>
        <v>19.444444444444443</v>
      </c>
      <c r="N101" s="279">
        <v>1969</v>
      </c>
      <c r="O101" s="279">
        <v>2097</v>
      </c>
      <c r="P101" s="277">
        <f t="shared" si="70"/>
        <v>2.7558382505618129</v>
      </c>
      <c r="Q101" s="277">
        <f t="shared" si="64"/>
        <v>6.500761808024369</v>
      </c>
      <c r="R101" s="279">
        <v>40</v>
      </c>
      <c r="S101" s="279">
        <v>99</v>
      </c>
      <c r="T101" s="277">
        <f t="shared" si="71"/>
        <v>1.4902905313864219</v>
      </c>
      <c r="U101" s="277">
        <f t="shared" si="65"/>
        <v>147.5</v>
      </c>
      <c r="V101" s="279" t="s">
        <v>251</v>
      </c>
      <c r="W101" s="279" t="s">
        <v>251</v>
      </c>
      <c r="X101" s="277" t="s">
        <v>251</v>
      </c>
      <c r="Y101" s="277" t="s">
        <v>251</v>
      </c>
      <c r="Z101" s="279">
        <v>82</v>
      </c>
      <c r="AA101" s="279">
        <v>177</v>
      </c>
      <c r="AB101" s="277">
        <f t="shared" si="72"/>
        <v>2.3043874495508399</v>
      </c>
      <c r="AC101" s="277">
        <f t="shared" si="66"/>
        <v>115.85365853658539</v>
      </c>
    </row>
    <row r="102" spans="1:29">
      <c r="A102" s="280" t="s">
        <v>520</v>
      </c>
      <c r="B102" s="279">
        <v>1436</v>
      </c>
      <c r="C102" s="279">
        <v>3267</v>
      </c>
      <c r="D102" s="277">
        <f t="shared" si="67"/>
        <v>6.9849482596425201</v>
      </c>
      <c r="E102" s="277">
        <f t="shared" si="55"/>
        <v>127.50696378830084</v>
      </c>
      <c r="F102" s="279">
        <v>2843</v>
      </c>
      <c r="G102" s="279">
        <v>2512</v>
      </c>
      <c r="H102" s="277">
        <f t="shared" si="68"/>
        <v>8.8838591031263263</v>
      </c>
      <c r="I102" s="277">
        <f t="shared" si="62"/>
        <v>-11.642631023566652</v>
      </c>
      <c r="J102" s="279">
        <v>1216</v>
      </c>
      <c r="K102" s="279">
        <v>944</v>
      </c>
      <c r="L102" s="277">
        <f t="shared" si="69"/>
        <v>3.9612269732701106</v>
      </c>
      <c r="M102" s="277">
        <f t="shared" si="63"/>
        <v>-22.368421052631582</v>
      </c>
      <c r="N102" s="279">
        <v>4395</v>
      </c>
      <c r="O102" s="279">
        <v>4004</v>
      </c>
      <c r="P102" s="277">
        <f t="shared" si="70"/>
        <v>5.2619820482830217</v>
      </c>
      <c r="Q102" s="277">
        <f t="shared" si="64"/>
        <v>-8.8964732650739453</v>
      </c>
      <c r="R102" s="279">
        <v>118</v>
      </c>
      <c r="S102" s="279">
        <v>691</v>
      </c>
      <c r="T102" s="277">
        <f t="shared" si="71"/>
        <v>10.401926840283004</v>
      </c>
      <c r="U102" s="277">
        <f t="shared" si="65"/>
        <v>485.59322033898303</v>
      </c>
      <c r="V102" s="279" t="s">
        <v>251</v>
      </c>
      <c r="W102" s="279" t="s">
        <v>251</v>
      </c>
      <c r="X102" s="277" t="s">
        <v>251</v>
      </c>
      <c r="Y102" s="277" t="s">
        <v>251</v>
      </c>
      <c r="Z102" s="279">
        <v>329</v>
      </c>
      <c r="AA102" s="279">
        <v>507</v>
      </c>
      <c r="AB102" s="277">
        <f t="shared" si="72"/>
        <v>6.600703033459185</v>
      </c>
      <c r="AC102" s="277">
        <f t="shared" si="66"/>
        <v>54.103343465045597</v>
      </c>
    </row>
    <row r="103" spans="1:29">
      <c r="A103" s="280" t="s">
        <v>521</v>
      </c>
      <c r="B103" s="279">
        <v>1464</v>
      </c>
      <c r="C103" s="279">
        <v>3926</v>
      </c>
      <c r="D103" s="277">
        <f t="shared" si="67"/>
        <v>8.3939108868553838</v>
      </c>
      <c r="E103" s="277">
        <f t="shared" si="55"/>
        <v>168.16939890710381</v>
      </c>
      <c r="F103" s="279">
        <v>2926</v>
      </c>
      <c r="G103" s="279">
        <v>2757</v>
      </c>
      <c r="H103" s="277">
        <f t="shared" si="68"/>
        <v>9.7503182911302879</v>
      </c>
      <c r="I103" s="277">
        <f t="shared" si="62"/>
        <v>-5.7758031442242004</v>
      </c>
      <c r="J103" s="279">
        <v>1740</v>
      </c>
      <c r="K103" s="279">
        <v>1038</v>
      </c>
      <c r="L103" s="277">
        <f t="shared" si="69"/>
        <v>4.3556711845914986</v>
      </c>
      <c r="M103" s="277">
        <f t="shared" si="63"/>
        <v>-40.344827586206897</v>
      </c>
      <c r="N103" s="279">
        <v>2294</v>
      </c>
      <c r="O103" s="279">
        <v>2811</v>
      </c>
      <c r="P103" s="277">
        <f t="shared" si="70"/>
        <v>3.6941637207101836</v>
      </c>
      <c r="Q103" s="277">
        <f t="shared" si="64"/>
        <v>22.537053182214461</v>
      </c>
      <c r="R103" s="279">
        <v>137</v>
      </c>
      <c r="S103" s="279">
        <v>1845</v>
      </c>
      <c r="T103" s="277">
        <f t="shared" si="71"/>
        <v>27.773596266746953</v>
      </c>
      <c r="U103" s="277">
        <f t="shared" si="65"/>
        <v>1246.7153284671533</v>
      </c>
      <c r="V103" s="279" t="s">
        <v>251</v>
      </c>
      <c r="W103" s="279" t="s">
        <v>251</v>
      </c>
      <c r="X103" s="277" t="s">
        <v>251</v>
      </c>
      <c r="Y103" s="277" t="s">
        <v>251</v>
      </c>
      <c r="Z103" s="279">
        <v>872</v>
      </c>
      <c r="AA103" s="279">
        <v>1474</v>
      </c>
      <c r="AB103" s="277">
        <f t="shared" si="72"/>
        <v>19.190209608123943</v>
      </c>
      <c r="AC103" s="277">
        <f t="shared" si="66"/>
        <v>69.036697247706428</v>
      </c>
    </row>
    <row r="104" spans="1:29">
      <c r="A104" s="280" t="s">
        <v>522</v>
      </c>
      <c r="B104" s="279">
        <v>1287</v>
      </c>
      <c r="C104" s="279">
        <v>3316</v>
      </c>
      <c r="D104" s="277">
        <f t="shared" si="67"/>
        <v>7.0897117933806557</v>
      </c>
      <c r="E104" s="277">
        <f t="shared" si="55"/>
        <v>157.65345765345765</v>
      </c>
      <c r="F104" s="279">
        <v>1569</v>
      </c>
      <c r="G104" s="279">
        <v>2106</v>
      </c>
      <c r="H104" s="277">
        <f t="shared" si="68"/>
        <v>7.4480124487197621</v>
      </c>
      <c r="I104" s="277">
        <f t="shared" si="62"/>
        <v>34.225621414913967</v>
      </c>
      <c r="J104" s="279">
        <v>1299</v>
      </c>
      <c r="K104" s="279">
        <v>1631</v>
      </c>
      <c r="L104" s="277">
        <f t="shared" si="69"/>
        <v>6.8440266879274887</v>
      </c>
      <c r="M104" s="277">
        <f t="shared" si="63"/>
        <v>25.558121632024644</v>
      </c>
      <c r="N104" s="279">
        <v>2570</v>
      </c>
      <c r="O104" s="279">
        <v>3240</v>
      </c>
      <c r="P104" s="277">
        <f t="shared" si="70"/>
        <v>4.2579475115976502</v>
      </c>
      <c r="Q104" s="277">
        <f t="shared" si="64"/>
        <v>26.070038910505833</v>
      </c>
      <c r="R104" s="279">
        <v>133</v>
      </c>
      <c r="S104" s="279">
        <v>1089</v>
      </c>
      <c r="T104" s="277">
        <f t="shared" si="71"/>
        <v>16.393195845250641</v>
      </c>
      <c r="U104" s="277">
        <f t="shared" si="65"/>
        <v>718.79699248120301</v>
      </c>
      <c r="V104" s="279" t="s">
        <v>251</v>
      </c>
      <c r="W104" s="279" t="s">
        <v>251</v>
      </c>
      <c r="X104" s="277" t="s">
        <v>251</v>
      </c>
      <c r="Y104" s="277" t="s">
        <v>251</v>
      </c>
      <c r="Z104" s="279">
        <v>411</v>
      </c>
      <c r="AA104" s="279">
        <v>791</v>
      </c>
      <c r="AB104" s="277">
        <f t="shared" si="72"/>
        <v>10.298138263246972</v>
      </c>
      <c r="AC104" s="277">
        <f t="shared" si="66"/>
        <v>92.457420924574208</v>
      </c>
    </row>
    <row r="105" spans="1:29">
      <c r="A105" s="280" t="s">
        <v>523</v>
      </c>
      <c r="B105" s="279">
        <v>2813</v>
      </c>
      <c r="C105" s="279">
        <v>3332</v>
      </c>
      <c r="D105" s="277">
        <f t="shared" si="67"/>
        <v>7.1239202941931072</v>
      </c>
      <c r="E105" s="277">
        <f t="shared" si="55"/>
        <v>18.450053323853545</v>
      </c>
      <c r="F105" s="279">
        <v>2610</v>
      </c>
      <c r="G105" s="279">
        <v>2548</v>
      </c>
      <c r="H105" s="277">
        <f t="shared" si="68"/>
        <v>9.0111755552411932</v>
      </c>
      <c r="I105" s="277">
        <f t="shared" si="62"/>
        <v>-2.3754789272030674</v>
      </c>
      <c r="J105" s="279">
        <v>906</v>
      </c>
      <c r="K105" s="279">
        <v>1062</v>
      </c>
      <c r="L105" s="277">
        <f t="shared" si="69"/>
        <v>4.4563803449288741</v>
      </c>
      <c r="M105" s="277">
        <f t="shared" si="63"/>
        <v>17.218543046357617</v>
      </c>
      <c r="N105" s="279">
        <v>1911</v>
      </c>
      <c r="O105" s="279">
        <v>2907</v>
      </c>
      <c r="P105" s="277">
        <f t="shared" si="70"/>
        <v>3.8203251284612252</v>
      </c>
      <c r="Q105" s="277">
        <f t="shared" si="64"/>
        <v>52.119309262166411</v>
      </c>
      <c r="R105" s="279">
        <v>82</v>
      </c>
      <c r="S105" s="279">
        <v>1082</v>
      </c>
      <c r="T105" s="277">
        <f t="shared" si="71"/>
        <v>16.287821767273822</v>
      </c>
      <c r="U105" s="277">
        <f t="shared" si="65"/>
        <v>1219.5121951219512</v>
      </c>
      <c r="V105" s="279" t="s">
        <v>251</v>
      </c>
      <c r="W105" s="279" t="s">
        <v>251</v>
      </c>
      <c r="X105" s="277" t="s">
        <v>251</v>
      </c>
      <c r="Y105" s="277" t="s">
        <v>251</v>
      </c>
      <c r="Z105" s="279">
        <v>522</v>
      </c>
      <c r="AA105" s="279">
        <v>848</v>
      </c>
      <c r="AB105" s="277">
        <f t="shared" si="72"/>
        <v>11.040229136831142</v>
      </c>
      <c r="AC105" s="277">
        <f t="shared" si="66"/>
        <v>62.452107279693479</v>
      </c>
    </row>
    <row r="106" spans="1:29">
      <c r="A106" s="280" t="s">
        <v>524</v>
      </c>
      <c r="B106" s="279">
        <v>2577</v>
      </c>
      <c r="C106" s="279">
        <v>3451</v>
      </c>
      <c r="D106" s="277">
        <f t="shared" si="67"/>
        <v>7.3783460189857184</v>
      </c>
      <c r="E106" s="277">
        <f t="shared" si="55"/>
        <v>33.915405510283271</v>
      </c>
      <c r="F106" s="279">
        <v>5139</v>
      </c>
      <c r="G106" s="279">
        <v>2177</v>
      </c>
      <c r="H106" s="277">
        <f t="shared" si="68"/>
        <v>7.6991087848351958</v>
      </c>
      <c r="I106" s="277">
        <f t="shared" si="62"/>
        <v>-57.637672698968665</v>
      </c>
      <c r="J106" s="279">
        <v>2101</v>
      </c>
      <c r="K106" s="279">
        <v>2017</v>
      </c>
      <c r="L106" s="277">
        <f t="shared" si="69"/>
        <v>8.4637656833536141</v>
      </c>
      <c r="M106" s="277">
        <f t="shared" si="63"/>
        <v>-3.9980961446930086</v>
      </c>
      <c r="N106" s="279">
        <v>4329</v>
      </c>
      <c r="O106" s="279">
        <v>2872</v>
      </c>
      <c r="P106" s="277">
        <f t="shared" si="70"/>
        <v>3.7743287818853242</v>
      </c>
      <c r="Q106" s="277">
        <f t="shared" si="64"/>
        <v>-33.656733656733664</v>
      </c>
      <c r="R106" s="279">
        <v>67</v>
      </c>
      <c r="S106" s="279">
        <v>117</v>
      </c>
      <c r="T106" s="277">
        <f t="shared" si="71"/>
        <v>1.7612524461839529</v>
      </c>
      <c r="U106" s="277">
        <f t="shared" si="65"/>
        <v>74.626865671641781</v>
      </c>
      <c r="V106" s="279" t="s">
        <v>251</v>
      </c>
      <c r="W106" s="279" t="s">
        <v>251</v>
      </c>
      <c r="X106" s="277" t="s">
        <v>251</v>
      </c>
      <c r="Y106" s="277" t="s">
        <v>251</v>
      </c>
      <c r="Z106" s="279">
        <v>154</v>
      </c>
      <c r="AA106" s="279">
        <v>230</v>
      </c>
      <c r="AB106" s="277">
        <f t="shared" si="72"/>
        <v>2.9944017706027859</v>
      </c>
      <c r="AC106" s="277">
        <f t="shared" si="66"/>
        <v>49.350649350649348</v>
      </c>
    </row>
    <row r="107" spans="1:29">
      <c r="A107" s="280" t="s">
        <v>525</v>
      </c>
      <c r="B107" s="279">
        <v>2368</v>
      </c>
      <c r="C107" s="279">
        <v>1204</v>
      </c>
      <c r="D107" s="277">
        <f t="shared" si="67"/>
        <v>2.5741896861370051</v>
      </c>
      <c r="E107" s="277">
        <f t="shared" si="55"/>
        <v>-49.155405405405403</v>
      </c>
      <c r="F107" s="279">
        <v>1710</v>
      </c>
      <c r="G107" s="279">
        <v>721</v>
      </c>
      <c r="H107" s="277">
        <f t="shared" si="68"/>
        <v>2.5498656104116564</v>
      </c>
      <c r="I107" s="277">
        <f t="shared" si="62"/>
        <v>-57.836257309941516</v>
      </c>
      <c r="J107" s="279">
        <v>1214</v>
      </c>
      <c r="K107" s="279">
        <v>601</v>
      </c>
      <c r="L107" s="277">
        <f t="shared" si="69"/>
        <v>2.5219252234484495</v>
      </c>
      <c r="M107" s="277">
        <f t="shared" si="63"/>
        <v>-50.494233937397034</v>
      </c>
      <c r="N107" s="279">
        <v>5972</v>
      </c>
      <c r="O107" s="279">
        <v>2925</v>
      </c>
      <c r="P107" s="277">
        <f t="shared" si="70"/>
        <v>3.8439803924145455</v>
      </c>
      <c r="Q107" s="277">
        <f t="shared" si="64"/>
        <v>-51.021433355659738</v>
      </c>
      <c r="R107" s="279">
        <v>127</v>
      </c>
      <c r="S107" s="279">
        <v>88</v>
      </c>
      <c r="T107" s="277">
        <f t="shared" si="71"/>
        <v>1.3247026945657083</v>
      </c>
      <c r="U107" s="277">
        <f t="shared" si="65"/>
        <v>-30.708661417322837</v>
      </c>
      <c r="V107" s="279" t="s">
        <v>251</v>
      </c>
      <c r="W107" s="279" t="s">
        <v>251</v>
      </c>
      <c r="X107" s="277" t="s">
        <v>251</v>
      </c>
      <c r="Y107" s="277" t="s">
        <v>251</v>
      </c>
      <c r="Z107" s="279">
        <v>391</v>
      </c>
      <c r="AA107" s="279">
        <v>204</v>
      </c>
      <c r="AB107" s="277">
        <f t="shared" si="72"/>
        <v>2.6559041791433406</v>
      </c>
      <c r="AC107" s="277">
        <f t="shared" si="66"/>
        <v>-47.826086956521742</v>
      </c>
    </row>
    <row r="108" spans="1:29">
      <c r="A108" s="280" t="s">
        <v>526</v>
      </c>
      <c r="B108" s="279">
        <v>2000</v>
      </c>
      <c r="C108" s="279">
        <v>2244</v>
      </c>
      <c r="D108" s="277">
        <f t="shared" si="67"/>
        <v>4.7977422389463777</v>
      </c>
      <c r="E108" s="277">
        <f t="shared" si="55"/>
        <v>12.20000000000001</v>
      </c>
      <c r="F108" s="279">
        <v>1530</v>
      </c>
      <c r="G108" s="279">
        <v>821</v>
      </c>
      <c r="H108" s="277">
        <f t="shared" si="68"/>
        <v>2.9035224218418447</v>
      </c>
      <c r="I108" s="277">
        <f t="shared" si="62"/>
        <v>-46.33986928104575</v>
      </c>
      <c r="J108" s="279">
        <v>752</v>
      </c>
      <c r="K108" s="279">
        <v>810</v>
      </c>
      <c r="L108" s="277">
        <f t="shared" si="69"/>
        <v>3.3989341613864292</v>
      </c>
      <c r="M108" s="277">
        <f t="shared" si="63"/>
        <v>7.7127659574468099</v>
      </c>
      <c r="N108" s="279">
        <v>4211</v>
      </c>
      <c r="O108" s="279">
        <v>2606</v>
      </c>
      <c r="P108" s="277">
        <f t="shared" si="70"/>
        <v>3.4247565479084807</v>
      </c>
      <c r="Q108" s="277">
        <f t="shared" si="64"/>
        <v>-38.114462123011158</v>
      </c>
      <c r="R108" s="279">
        <v>86</v>
      </c>
      <c r="S108" s="279">
        <v>136</v>
      </c>
      <c r="T108" s="277">
        <f t="shared" si="71"/>
        <v>2.0472678006924583</v>
      </c>
      <c r="U108" s="277">
        <f t="shared" si="65"/>
        <v>58.13953488372092</v>
      </c>
      <c r="V108" s="279" t="s">
        <v>251</v>
      </c>
      <c r="W108" s="279" t="s">
        <v>251</v>
      </c>
      <c r="X108" s="277" t="s">
        <v>251</v>
      </c>
      <c r="Y108" s="277" t="s">
        <v>251</v>
      </c>
      <c r="Z108" s="279">
        <v>240</v>
      </c>
      <c r="AA108" s="279">
        <v>269</v>
      </c>
      <c r="AB108" s="277">
        <f t="shared" si="72"/>
        <v>3.5021481577919538</v>
      </c>
      <c r="AC108" s="277">
        <f t="shared" si="66"/>
        <v>12.083333333333336</v>
      </c>
    </row>
    <row r="109" spans="1:29">
      <c r="A109" s="280" t="s">
        <v>527</v>
      </c>
      <c r="B109" s="279">
        <v>1360</v>
      </c>
      <c r="C109" s="279">
        <v>1769</v>
      </c>
      <c r="D109" s="277">
        <f t="shared" si="67"/>
        <v>3.7821773710767128</v>
      </c>
      <c r="E109" s="277">
        <f t="shared" si="55"/>
        <v>30.07352941176471</v>
      </c>
      <c r="F109" s="279">
        <v>900</v>
      </c>
      <c r="G109" s="279">
        <v>996</v>
      </c>
      <c r="H109" s="277">
        <f t="shared" si="68"/>
        <v>3.5224218418446736</v>
      </c>
      <c r="I109" s="277">
        <f t="shared" si="62"/>
        <v>10.666666666666668</v>
      </c>
      <c r="J109" s="279">
        <v>800</v>
      </c>
      <c r="K109" s="279">
        <v>1406</v>
      </c>
      <c r="L109" s="277">
        <f t="shared" si="69"/>
        <v>5.8998783097645928</v>
      </c>
      <c r="M109" s="277">
        <f t="shared" si="63"/>
        <v>75.75</v>
      </c>
      <c r="N109" s="279">
        <v>2784</v>
      </c>
      <c r="O109" s="279">
        <v>1700</v>
      </c>
      <c r="P109" s="277">
        <f t="shared" si="70"/>
        <v>2.2341082622580264</v>
      </c>
      <c r="Q109" s="277">
        <f t="shared" si="64"/>
        <v>-38.936781609195407</v>
      </c>
      <c r="R109" s="279">
        <v>51</v>
      </c>
      <c r="S109" s="279">
        <v>107</v>
      </c>
      <c r="T109" s="277">
        <f t="shared" si="71"/>
        <v>1.6107180490742132</v>
      </c>
      <c r="U109" s="277">
        <f t="shared" si="65"/>
        <v>109.80392156862746</v>
      </c>
      <c r="V109" s="279" t="s">
        <v>251</v>
      </c>
      <c r="W109" s="279" t="s">
        <v>251</v>
      </c>
      <c r="X109" s="277" t="s">
        <v>251</v>
      </c>
      <c r="Y109" s="277" t="s">
        <v>251</v>
      </c>
      <c r="Z109" s="279">
        <v>163</v>
      </c>
      <c r="AA109" s="279">
        <v>212</v>
      </c>
      <c r="AB109" s="277">
        <f t="shared" si="72"/>
        <v>2.7600572842077855</v>
      </c>
      <c r="AC109" s="277">
        <f t="shared" si="66"/>
        <v>30.061349693251536</v>
      </c>
    </row>
    <row r="110" spans="1:29">
      <c r="A110" s="190"/>
      <c r="B110" s="279"/>
      <c r="C110" s="279"/>
      <c r="D110" s="279"/>
      <c r="E110" s="277"/>
      <c r="F110" s="279"/>
      <c r="G110" s="279"/>
      <c r="H110" s="279"/>
      <c r="I110" s="277"/>
      <c r="J110" s="279"/>
      <c r="K110" s="279"/>
      <c r="L110" s="279"/>
      <c r="M110" s="277"/>
      <c r="N110" s="279"/>
      <c r="O110" s="279"/>
      <c r="P110" s="279"/>
      <c r="Q110" s="277"/>
      <c r="R110" s="279"/>
      <c r="S110" s="279"/>
      <c r="T110" s="279"/>
      <c r="U110" s="277"/>
      <c r="V110" s="279"/>
      <c r="W110" s="279"/>
      <c r="X110" s="279"/>
      <c r="Y110" s="277"/>
      <c r="Z110" s="279"/>
      <c r="AA110" s="279"/>
      <c r="AB110" s="279"/>
      <c r="AC110" s="277"/>
    </row>
    <row r="111" spans="1:29" ht="24">
      <c r="A111" s="278" t="s">
        <v>415</v>
      </c>
      <c r="B111" s="279">
        <v>69871</v>
      </c>
      <c r="C111" s="279">
        <v>81150</v>
      </c>
      <c r="D111" s="277">
        <f>SUM(D113:D130)</f>
        <v>100</v>
      </c>
      <c r="E111" s="277">
        <f t="shared" si="55"/>
        <v>16.142605659000164</v>
      </c>
      <c r="F111" s="279">
        <v>226707</v>
      </c>
      <c r="G111" s="279">
        <v>216948</v>
      </c>
      <c r="H111" s="277">
        <f>SUM(H113:H130)</f>
        <v>100.00000000000001</v>
      </c>
      <c r="I111" s="277">
        <f t="shared" ref="I111" si="73">(((G111/F111)-1)*100)</f>
        <v>-4.3046751975016173</v>
      </c>
      <c r="J111" s="279">
        <v>98337</v>
      </c>
      <c r="K111" s="279">
        <v>107905</v>
      </c>
      <c r="L111" s="277">
        <f>SUM(L113:L130)</f>
        <v>100.00000000000001</v>
      </c>
      <c r="M111" s="277">
        <f t="shared" ref="M111" si="74">(((K111/J111)-1)*100)</f>
        <v>9.7298066851744469</v>
      </c>
      <c r="N111" s="279">
        <v>66319</v>
      </c>
      <c r="O111" s="279">
        <v>82720</v>
      </c>
      <c r="P111" s="277">
        <f>SUM(P113:P130)</f>
        <v>100</v>
      </c>
      <c r="Q111" s="277">
        <f t="shared" ref="Q111" si="75">(((O111/N111)-1)*100)</f>
        <v>24.730469397910106</v>
      </c>
      <c r="R111" s="279">
        <v>3269</v>
      </c>
      <c r="S111" s="279">
        <v>8617</v>
      </c>
      <c r="T111" s="277">
        <f>SUM(T113:T130)</f>
        <v>100</v>
      </c>
      <c r="U111" s="277">
        <f t="shared" ref="U111" si="76">(((S111/R111)-1)*100)</f>
        <v>163.59743040685225</v>
      </c>
      <c r="V111" s="279">
        <v>7</v>
      </c>
      <c r="W111" s="279">
        <v>42</v>
      </c>
      <c r="X111" s="277">
        <f>SUM(X113:X130)</f>
        <v>100</v>
      </c>
      <c r="Y111" s="277">
        <f t="shared" ref="Y111" si="77">(((W111/V111)-1)*100)</f>
        <v>500</v>
      </c>
      <c r="Z111" s="279">
        <v>9977</v>
      </c>
      <c r="AA111" s="279">
        <v>11800</v>
      </c>
      <c r="AB111" s="277">
        <f>SUM(AB113:AB130)</f>
        <v>99.999999999999986</v>
      </c>
      <c r="AC111" s="277">
        <f t="shared" ref="AC111" si="78">(((AA111/Z111)-1)*100)</f>
        <v>18.272025659015732</v>
      </c>
    </row>
    <row r="112" spans="1:29">
      <c r="A112" s="282"/>
      <c r="B112" s="279"/>
      <c r="C112" s="279"/>
      <c r="D112" s="279"/>
      <c r="E112" s="277"/>
      <c r="F112" s="279"/>
      <c r="G112" s="279"/>
      <c r="H112" s="279"/>
      <c r="I112" s="277"/>
      <c r="J112" s="279"/>
      <c r="K112" s="279"/>
      <c r="L112" s="279"/>
      <c r="M112" s="277"/>
      <c r="N112" s="279"/>
      <c r="O112" s="279"/>
      <c r="P112" s="279"/>
      <c r="Q112" s="277"/>
      <c r="R112" s="279"/>
      <c r="S112" s="279"/>
      <c r="T112" s="279"/>
      <c r="U112" s="277"/>
      <c r="V112" s="279"/>
      <c r="W112" s="279"/>
      <c r="X112" s="279"/>
      <c r="Y112" s="277"/>
      <c r="Z112" s="279"/>
      <c r="AA112" s="279"/>
      <c r="AB112" s="279"/>
      <c r="AC112" s="277"/>
    </row>
    <row r="113" spans="1:29">
      <c r="A113" s="280" t="s">
        <v>528</v>
      </c>
      <c r="B113" s="279">
        <v>16695</v>
      </c>
      <c r="C113" s="279">
        <v>21000</v>
      </c>
      <c r="D113" s="277">
        <f>((C113/$C$111)*100)</f>
        <v>25.878003696857672</v>
      </c>
      <c r="E113" s="277">
        <f t="shared" si="55"/>
        <v>25.786163522012572</v>
      </c>
      <c r="F113" s="279">
        <v>32384</v>
      </c>
      <c r="G113" s="279">
        <v>28240</v>
      </c>
      <c r="H113" s="277">
        <f>((G113/G$111)*100)</f>
        <v>13.01694415251581</v>
      </c>
      <c r="I113" s="277">
        <f t="shared" ref="I113:I130" si="79">(((G113/F113)-1)*100)</f>
        <v>-12.796442687747033</v>
      </c>
      <c r="J113" s="279">
        <v>10764</v>
      </c>
      <c r="K113" s="279">
        <v>12500</v>
      </c>
      <c r="L113" s="277">
        <f>((K113/K$111)*100)</f>
        <v>11.584263935869515</v>
      </c>
      <c r="M113" s="277">
        <f t="shared" ref="M113:M130" si="80">(((K113/J113)-1)*100)</f>
        <v>16.127833519137869</v>
      </c>
      <c r="N113" s="279">
        <v>11182</v>
      </c>
      <c r="O113" s="279">
        <v>15000</v>
      </c>
      <c r="P113" s="277">
        <f>((O113/O$111)*100)</f>
        <v>18.133462282398451</v>
      </c>
      <c r="Q113" s="277">
        <f t="shared" ref="Q113:Q130" si="81">(((O113/N113)-1)*100)</f>
        <v>34.144160257556777</v>
      </c>
      <c r="R113" s="279">
        <v>387</v>
      </c>
      <c r="S113" s="279">
        <v>1540</v>
      </c>
      <c r="T113" s="277">
        <f>((S113/S$111)*100)</f>
        <v>17.871649065800163</v>
      </c>
      <c r="U113" s="277">
        <f t="shared" ref="U113:U130" si="82">(((S113/R113)-1)*100)</f>
        <v>297.93281653746766</v>
      </c>
      <c r="V113" s="279" t="s">
        <v>251</v>
      </c>
      <c r="W113" s="279" t="s">
        <v>251</v>
      </c>
      <c r="X113" s="277" t="s">
        <v>251</v>
      </c>
      <c r="Y113" s="277" t="s">
        <v>251</v>
      </c>
      <c r="Z113" s="279">
        <v>1534</v>
      </c>
      <c r="AA113" s="279">
        <v>2300</v>
      </c>
      <c r="AB113" s="277">
        <f>((AA113/AA$111)*100)</f>
        <v>19.491525423728813</v>
      </c>
      <c r="AC113" s="277">
        <f t="shared" ref="AC113:AC130" si="83">(((AA113/Z113)-1)*100)</f>
        <v>49.934810951760113</v>
      </c>
    </row>
    <row r="114" spans="1:29">
      <c r="A114" s="280" t="s">
        <v>529</v>
      </c>
      <c r="B114" s="279">
        <v>6610</v>
      </c>
      <c r="C114" s="279">
        <v>9000</v>
      </c>
      <c r="D114" s="277">
        <f t="shared" ref="D114:D130" si="84">((C114/$C$111)*100)</f>
        <v>11.090573012939002</v>
      </c>
      <c r="E114" s="277">
        <f t="shared" si="55"/>
        <v>36.157337367624805</v>
      </c>
      <c r="F114" s="279">
        <v>20292</v>
      </c>
      <c r="G114" s="279">
        <v>17200</v>
      </c>
      <c r="H114" s="277">
        <f t="shared" ref="H114:H130" si="85">((G114/G$111)*100)</f>
        <v>7.9281671183878162</v>
      </c>
      <c r="I114" s="277">
        <f t="shared" si="79"/>
        <v>-15.237532032328016</v>
      </c>
      <c r="J114" s="279">
        <v>5142</v>
      </c>
      <c r="K114" s="279">
        <v>7800</v>
      </c>
      <c r="L114" s="277">
        <f t="shared" ref="L114:L130" si="86">((K114/K$111)*100)</f>
        <v>7.2285806959825765</v>
      </c>
      <c r="M114" s="277">
        <f t="shared" si="80"/>
        <v>51.691948658109688</v>
      </c>
      <c r="N114" s="279">
        <v>6400</v>
      </c>
      <c r="O114" s="279">
        <v>9000</v>
      </c>
      <c r="P114" s="277">
        <f t="shared" ref="P114:P130" si="87">((O114/O$111)*100)</f>
        <v>10.880077369439071</v>
      </c>
      <c r="Q114" s="277">
        <f t="shared" si="81"/>
        <v>40.625</v>
      </c>
      <c r="R114" s="279">
        <v>348</v>
      </c>
      <c r="S114" s="279">
        <v>1050</v>
      </c>
      <c r="T114" s="277">
        <f t="shared" ref="T114:T130" si="88">((S114/S$111)*100)</f>
        <v>12.185215272136475</v>
      </c>
      <c r="U114" s="277">
        <f t="shared" si="82"/>
        <v>201.72413793103448</v>
      </c>
      <c r="V114" s="279" t="s">
        <v>251</v>
      </c>
      <c r="W114" s="279">
        <v>3</v>
      </c>
      <c r="X114" s="277">
        <f t="shared" ref="X114:X123" si="89">((W114/W$111)*100)</f>
        <v>7.1428571428571423</v>
      </c>
      <c r="Y114" s="277" t="s">
        <v>251</v>
      </c>
      <c r="Z114" s="279">
        <v>955</v>
      </c>
      <c r="AA114" s="279">
        <v>1280</v>
      </c>
      <c r="AB114" s="277">
        <f t="shared" ref="AB114:AB130" si="90">((AA114/AA$111)*100)</f>
        <v>10.847457627118644</v>
      </c>
      <c r="AC114" s="277">
        <f t="shared" si="83"/>
        <v>34.031413612565451</v>
      </c>
    </row>
    <row r="115" spans="1:29">
      <c r="A115" s="280" t="s">
        <v>530</v>
      </c>
      <c r="B115" s="279">
        <v>2750</v>
      </c>
      <c r="C115" s="279">
        <v>3500</v>
      </c>
      <c r="D115" s="277">
        <f t="shared" si="84"/>
        <v>4.3130006161429453</v>
      </c>
      <c r="E115" s="277">
        <f t="shared" si="55"/>
        <v>27.27272727272727</v>
      </c>
      <c r="F115" s="279">
        <v>23880</v>
      </c>
      <c r="G115" s="279">
        <v>23108</v>
      </c>
      <c r="H115" s="277">
        <f t="shared" si="85"/>
        <v>10.651400335564283</v>
      </c>
      <c r="I115" s="277">
        <f t="shared" si="79"/>
        <v>-3.2328308207705159</v>
      </c>
      <c r="J115" s="279">
        <v>14850</v>
      </c>
      <c r="K115" s="279">
        <v>14500</v>
      </c>
      <c r="L115" s="277">
        <f t="shared" si="86"/>
        <v>13.437746165608639</v>
      </c>
      <c r="M115" s="277">
        <f t="shared" si="80"/>
        <v>-2.3569023569023573</v>
      </c>
      <c r="N115" s="279">
        <v>2500</v>
      </c>
      <c r="O115" s="279">
        <v>3400</v>
      </c>
      <c r="P115" s="277">
        <f t="shared" si="87"/>
        <v>4.1102514506769827</v>
      </c>
      <c r="Q115" s="277">
        <f t="shared" si="81"/>
        <v>36.000000000000007</v>
      </c>
      <c r="R115" s="279">
        <v>86</v>
      </c>
      <c r="S115" s="279">
        <v>420</v>
      </c>
      <c r="T115" s="277">
        <f t="shared" si="88"/>
        <v>4.8740861088545895</v>
      </c>
      <c r="U115" s="277">
        <f t="shared" si="82"/>
        <v>388.37209302325579</v>
      </c>
      <c r="V115" s="279" t="s">
        <v>251</v>
      </c>
      <c r="W115" s="279" t="s">
        <v>251</v>
      </c>
      <c r="X115" s="277" t="s">
        <v>251</v>
      </c>
      <c r="Y115" s="277" t="s">
        <v>251</v>
      </c>
      <c r="Z115" s="279">
        <v>350</v>
      </c>
      <c r="AA115" s="279">
        <v>480</v>
      </c>
      <c r="AB115" s="277">
        <f t="shared" si="90"/>
        <v>4.0677966101694913</v>
      </c>
      <c r="AC115" s="277">
        <f t="shared" si="83"/>
        <v>37.142857142857146</v>
      </c>
    </row>
    <row r="116" spans="1:29">
      <c r="A116" s="280" t="s">
        <v>531</v>
      </c>
      <c r="B116" s="279">
        <v>3400</v>
      </c>
      <c r="C116" s="279">
        <v>2700</v>
      </c>
      <c r="D116" s="277">
        <f t="shared" si="84"/>
        <v>3.3271719038817005</v>
      </c>
      <c r="E116" s="277">
        <f t="shared" si="55"/>
        <v>-20.588235294117652</v>
      </c>
      <c r="F116" s="279">
        <v>9900</v>
      </c>
      <c r="G116" s="279">
        <v>8500</v>
      </c>
      <c r="H116" s="277">
        <f t="shared" si="85"/>
        <v>3.9179895643195608</v>
      </c>
      <c r="I116" s="277">
        <f t="shared" si="79"/>
        <v>-14.141414141414144</v>
      </c>
      <c r="J116" s="279">
        <v>6300</v>
      </c>
      <c r="K116" s="279">
        <v>5800</v>
      </c>
      <c r="L116" s="277">
        <f t="shared" si="86"/>
        <v>5.3750984662434549</v>
      </c>
      <c r="M116" s="277">
        <f t="shared" si="80"/>
        <v>-7.9365079365079421</v>
      </c>
      <c r="N116" s="279">
        <v>3010</v>
      </c>
      <c r="O116" s="279">
        <v>3300</v>
      </c>
      <c r="P116" s="277">
        <f t="shared" si="87"/>
        <v>3.9893617021276597</v>
      </c>
      <c r="Q116" s="277">
        <f t="shared" si="81"/>
        <v>9.6345514950166198</v>
      </c>
      <c r="R116" s="279">
        <v>207</v>
      </c>
      <c r="S116" s="279">
        <v>374</v>
      </c>
      <c r="T116" s="277">
        <f t="shared" si="88"/>
        <v>4.3402576302657536</v>
      </c>
      <c r="U116" s="277">
        <f t="shared" si="82"/>
        <v>80.676328502415458</v>
      </c>
      <c r="V116" s="279" t="s">
        <v>251</v>
      </c>
      <c r="W116" s="279" t="s">
        <v>251</v>
      </c>
      <c r="X116" s="277" t="s">
        <v>251</v>
      </c>
      <c r="Y116" s="277" t="s">
        <v>251</v>
      </c>
      <c r="Z116" s="279">
        <v>720</v>
      </c>
      <c r="AA116" s="279">
        <v>670</v>
      </c>
      <c r="AB116" s="277">
        <f t="shared" si="90"/>
        <v>5.6779661016949152</v>
      </c>
      <c r="AC116" s="277">
        <f t="shared" si="83"/>
        <v>-6.944444444444442</v>
      </c>
    </row>
    <row r="117" spans="1:29">
      <c r="A117" s="280" t="s">
        <v>532</v>
      </c>
      <c r="B117" s="279">
        <v>3348</v>
      </c>
      <c r="C117" s="279">
        <v>4200</v>
      </c>
      <c r="D117" s="277">
        <f t="shared" si="84"/>
        <v>5.1756007393715349</v>
      </c>
      <c r="E117" s="277">
        <f t="shared" si="55"/>
        <v>25.448028673835132</v>
      </c>
      <c r="F117" s="279">
        <v>16590</v>
      </c>
      <c r="G117" s="279">
        <v>16000</v>
      </c>
      <c r="H117" s="277">
        <f t="shared" si="85"/>
        <v>7.3750391798956425</v>
      </c>
      <c r="I117" s="277">
        <f t="shared" si="79"/>
        <v>-3.5563592525617804</v>
      </c>
      <c r="J117" s="279">
        <v>7875</v>
      </c>
      <c r="K117" s="279">
        <v>9000</v>
      </c>
      <c r="L117" s="277">
        <f t="shared" si="86"/>
        <v>8.3406700338260507</v>
      </c>
      <c r="M117" s="277">
        <f t="shared" si="80"/>
        <v>14.285714285714279</v>
      </c>
      <c r="N117" s="279">
        <v>12636</v>
      </c>
      <c r="O117" s="279">
        <v>13500</v>
      </c>
      <c r="P117" s="277">
        <f t="shared" si="87"/>
        <v>16.320116054158607</v>
      </c>
      <c r="Q117" s="277">
        <f t="shared" si="81"/>
        <v>6.8376068376068355</v>
      </c>
      <c r="R117" s="279">
        <v>106</v>
      </c>
      <c r="S117" s="279">
        <v>273</v>
      </c>
      <c r="T117" s="277">
        <f t="shared" si="88"/>
        <v>3.1681559707554832</v>
      </c>
      <c r="U117" s="277">
        <f t="shared" si="82"/>
        <v>157.54716981132074</v>
      </c>
      <c r="V117" s="279" t="s">
        <v>251</v>
      </c>
      <c r="W117" s="279" t="s">
        <v>251</v>
      </c>
      <c r="X117" s="277" t="s">
        <v>251</v>
      </c>
      <c r="Y117" s="277" t="s">
        <v>251</v>
      </c>
      <c r="Z117" s="279">
        <v>421</v>
      </c>
      <c r="AA117" s="279">
        <v>510</v>
      </c>
      <c r="AB117" s="277">
        <f t="shared" si="90"/>
        <v>4.3220338983050848</v>
      </c>
      <c r="AC117" s="277">
        <f t="shared" si="83"/>
        <v>21.140142517814731</v>
      </c>
    </row>
    <row r="118" spans="1:29">
      <c r="A118" s="280" t="s">
        <v>533</v>
      </c>
      <c r="B118" s="279">
        <v>5165</v>
      </c>
      <c r="C118" s="279">
        <v>6100</v>
      </c>
      <c r="D118" s="277">
        <f t="shared" si="84"/>
        <v>7.5169439309919897</v>
      </c>
      <c r="E118" s="277">
        <f t="shared" si="55"/>
        <v>18.102613746369791</v>
      </c>
      <c r="F118" s="279">
        <v>9508</v>
      </c>
      <c r="G118" s="279">
        <v>11020</v>
      </c>
      <c r="H118" s="277">
        <f t="shared" si="85"/>
        <v>5.0795582351531241</v>
      </c>
      <c r="I118" s="277">
        <f t="shared" si="79"/>
        <v>15.902397980647876</v>
      </c>
      <c r="J118" s="279">
        <v>5083</v>
      </c>
      <c r="K118" s="279">
        <v>5560</v>
      </c>
      <c r="L118" s="277">
        <f t="shared" si="86"/>
        <v>5.1526805986747606</v>
      </c>
      <c r="M118" s="277">
        <f t="shared" si="80"/>
        <v>9.3842219161912155</v>
      </c>
      <c r="N118" s="279">
        <v>2800</v>
      </c>
      <c r="O118" s="279">
        <v>2400</v>
      </c>
      <c r="P118" s="277">
        <f t="shared" si="87"/>
        <v>2.9013539651837523</v>
      </c>
      <c r="Q118" s="277">
        <f t="shared" si="81"/>
        <v>-14.28571428571429</v>
      </c>
      <c r="R118" s="279">
        <v>418</v>
      </c>
      <c r="S118" s="279">
        <v>816</v>
      </c>
      <c r="T118" s="277">
        <f t="shared" si="88"/>
        <v>9.4696530114889175</v>
      </c>
      <c r="U118" s="277">
        <f t="shared" si="82"/>
        <v>95.215311004784681</v>
      </c>
      <c r="V118" s="279">
        <v>7</v>
      </c>
      <c r="W118" s="279">
        <v>7</v>
      </c>
      <c r="X118" s="277">
        <f t="shared" si="89"/>
        <v>16.666666666666664</v>
      </c>
      <c r="Y118" s="277">
        <f t="shared" ref="Y118" si="91">(((W118/V118)-1)*100)</f>
        <v>0</v>
      </c>
      <c r="Z118" s="279">
        <v>715</v>
      </c>
      <c r="AA118" s="279">
        <v>920</v>
      </c>
      <c r="AB118" s="277">
        <f t="shared" si="90"/>
        <v>7.796610169491526</v>
      </c>
      <c r="AC118" s="277">
        <f t="shared" si="83"/>
        <v>28.671328671328666</v>
      </c>
    </row>
    <row r="119" spans="1:29">
      <c r="A119" s="280" t="s">
        <v>534</v>
      </c>
      <c r="B119" s="279">
        <v>3245</v>
      </c>
      <c r="C119" s="279">
        <v>3500</v>
      </c>
      <c r="D119" s="277">
        <f t="shared" si="84"/>
        <v>4.3130006161429453</v>
      </c>
      <c r="E119" s="277">
        <f t="shared" si="55"/>
        <v>7.8582434514637978</v>
      </c>
      <c r="F119" s="279">
        <v>9900</v>
      </c>
      <c r="G119" s="279">
        <v>11600</v>
      </c>
      <c r="H119" s="277">
        <f t="shared" si="85"/>
        <v>5.3469034054243414</v>
      </c>
      <c r="I119" s="277">
        <f t="shared" si="79"/>
        <v>17.171717171717169</v>
      </c>
      <c r="J119" s="279">
        <v>4400</v>
      </c>
      <c r="K119" s="279">
        <v>6000</v>
      </c>
      <c r="L119" s="277">
        <f t="shared" si="86"/>
        <v>5.5604466892173674</v>
      </c>
      <c r="M119" s="277">
        <f t="shared" si="80"/>
        <v>36.363636363636353</v>
      </c>
      <c r="N119" s="279">
        <v>4935</v>
      </c>
      <c r="O119" s="279">
        <v>5500</v>
      </c>
      <c r="P119" s="277">
        <f t="shared" si="87"/>
        <v>6.6489361702127656</v>
      </c>
      <c r="Q119" s="277">
        <f t="shared" si="81"/>
        <v>11.448834853090162</v>
      </c>
      <c r="R119" s="279">
        <v>121</v>
      </c>
      <c r="S119" s="279">
        <v>287</v>
      </c>
      <c r="T119" s="277">
        <f t="shared" si="88"/>
        <v>3.3306255077173033</v>
      </c>
      <c r="U119" s="277">
        <f t="shared" si="82"/>
        <v>137.19008264462809</v>
      </c>
      <c r="V119" s="279" t="s">
        <v>251</v>
      </c>
      <c r="W119" s="279" t="s">
        <v>251</v>
      </c>
      <c r="X119" s="277" t="s">
        <v>251</v>
      </c>
      <c r="Y119" s="277" t="s">
        <v>251</v>
      </c>
      <c r="Z119" s="279">
        <v>482</v>
      </c>
      <c r="AA119" s="279">
        <v>500</v>
      </c>
      <c r="AB119" s="277">
        <f t="shared" si="90"/>
        <v>4.2372881355932197</v>
      </c>
      <c r="AC119" s="277">
        <f t="shared" si="83"/>
        <v>3.7344398340249052</v>
      </c>
    </row>
    <row r="120" spans="1:29">
      <c r="A120" s="280" t="s">
        <v>535</v>
      </c>
      <c r="B120" s="279">
        <v>2992</v>
      </c>
      <c r="C120" s="279">
        <v>3400</v>
      </c>
      <c r="D120" s="277">
        <f t="shared" si="84"/>
        <v>4.1897720271102896</v>
      </c>
      <c r="E120" s="277">
        <f t="shared" si="55"/>
        <v>13.636363636363647</v>
      </c>
      <c r="F120" s="279">
        <v>6686</v>
      </c>
      <c r="G120" s="279">
        <v>7600</v>
      </c>
      <c r="H120" s="277">
        <f t="shared" si="85"/>
        <v>3.5031436104504308</v>
      </c>
      <c r="I120" s="277">
        <f t="shared" si="79"/>
        <v>13.670355967693681</v>
      </c>
      <c r="J120" s="279">
        <v>5061</v>
      </c>
      <c r="K120" s="279">
        <v>6000</v>
      </c>
      <c r="L120" s="277">
        <f t="shared" si="86"/>
        <v>5.5604466892173674</v>
      </c>
      <c r="M120" s="277">
        <f t="shared" si="80"/>
        <v>18.553645524599883</v>
      </c>
      <c r="N120" s="279">
        <v>2329</v>
      </c>
      <c r="O120" s="279">
        <v>3600</v>
      </c>
      <c r="P120" s="277">
        <f t="shared" si="87"/>
        <v>4.3520309477756287</v>
      </c>
      <c r="Q120" s="277">
        <f t="shared" si="81"/>
        <v>54.572778016316015</v>
      </c>
      <c r="R120" s="279">
        <v>159</v>
      </c>
      <c r="S120" s="279">
        <v>462</v>
      </c>
      <c r="T120" s="277">
        <f t="shared" si="88"/>
        <v>5.3614947197400484</v>
      </c>
      <c r="U120" s="277">
        <f t="shared" si="82"/>
        <v>190.56603773584902</v>
      </c>
      <c r="V120" s="279" t="s">
        <v>251</v>
      </c>
      <c r="W120" s="279">
        <v>19</v>
      </c>
      <c r="X120" s="277">
        <f t="shared" si="89"/>
        <v>45.238095238095241</v>
      </c>
      <c r="Y120" s="277" t="s">
        <v>251</v>
      </c>
      <c r="Z120" s="279">
        <v>426</v>
      </c>
      <c r="AA120" s="279">
        <v>720</v>
      </c>
      <c r="AB120" s="277">
        <f t="shared" si="90"/>
        <v>6.1016949152542379</v>
      </c>
      <c r="AC120" s="277">
        <f t="shared" si="83"/>
        <v>69.014084507042256</v>
      </c>
    </row>
    <row r="121" spans="1:29">
      <c r="A121" s="280" t="s">
        <v>536</v>
      </c>
      <c r="B121" s="279">
        <v>3015</v>
      </c>
      <c r="C121" s="279">
        <v>3400</v>
      </c>
      <c r="D121" s="277">
        <f t="shared" si="84"/>
        <v>4.1897720271102896</v>
      </c>
      <c r="E121" s="277">
        <f t="shared" si="55"/>
        <v>12.76948590381426</v>
      </c>
      <c r="F121" s="279">
        <v>17600</v>
      </c>
      <c r="G121" s="279">
        <v>16870</v>
      </c>
      <c r="H121" s="277">
        <f t="shared" si="85"/>
        <v>7.7760569353024698</v>
      </c>
      <c r="I121" s="277">
        <f t="shared" si="79"/>
        <v>-4.1477272727272751</v>
      </c>
      <c r="J121" s="279">
        <v>4350</v>
      </c>
      <c r="K121" s="279">
        <v>5000</v>
      </c>
      <c r="L121" s="277">
        <f t="shared" si="86"/>
        <v>4.6337055743478057</v>
      </c>
      <c r="M121" s="277">
        <f t="shared" si="80"/>
        <v>14.942528735632177</v>
      </c>
      <c r="N121" s="279">
        <v>2310</v>
      </c>
      <c r="O121" s="279">
        <v>3000</v>
      </c>
      <c r="P121" s="277">
        <f t="shared" si="87"/>
        <v>3.6266924564796903</v>
      </c>
      <c r="Q121" s="277">
        <f t="shared" si="81"/>
        <v>29.870129870129869</v>
      </c>
      <c r="R121" s="279">
        <v>121</v>
      </c>
      <c r="S121" s="279">
        <v>287</v>
      </c>
      <c r="T121" s="277">
        <f t="shared" si="88"/>
        <v>3.3306255077173033</v>
      </c>
      <c r="U121" s="277">
        <f t="shared" si="82"/>
        <v>137.19008264462809</v>
      </c>
      <c r="V121" s="279" t="s">
        <v>251</v>
      </c>
      <c r="W121" s="279" t="s">
        <v>251</v>
      </c>
      <c r="X121" s="277" t="s">
        <v>251</v>
      </c>
      <c r="Y121" s="277" t="s">
        <v>251</v>
      </c>
      <c r="Z121" s="279">
        <v>420</v>
      </c>
      <c r="AA121" s="279">
        <v>480</v>
      </c>
      <c r="AB121" s="277">
        <f t="shared" si="90"/>
        <v>4.0677966101694913</v>
      </c>
      <c r="AC121" s="277">
        <f t="shared" si="83"/>
        <v>14.285714285714279</v>
      </c>
    </row>
    <row r="122" spans="1:29">
      <c r="A122" s="280" t="s">
        <v>537</v>
      </c>
      <c r="B122" s="279">
        <v>3980</v>
      </c>
      <c r="C122" s="279">
        <v>4300</v>
      </c>
      <c r="D122" s="277">
        <f t="shared" si="84"/>
        <v>5.2988293284041896</v>
      </c>
      <c r="E122" s="277">
        <f t="shared" si="55"/>
        <v>8.040201005025116</v>
      </c>
      <c r="F122" s="279">
        <v>11096</v>
      </c>
      <c r="G122" s="279">
        <v>11990</v>
      </c>
      <c r="H122" s="277">
        <f t="shared" si="85"/>
        <v>5.5266699854342978</v>
      </c>
      <c r="I122" s="277">
        <f t="shared" si="79"/>
        <v>8.0569574621485174</v>
      </c>
      <c r="J122" s="279">
        <v>4063</v>
      </c>
      <c r="K122" s="279">
        <v>4600</v>
      </c>
      <c r="L122" s="277">
        <f t="shared" si="86"/>
        <v>4.2630091283999816</v>
      </c>
      <c r="M122" s="277">
        <f t="shared" si="80"/>
        <v>13.21683485109526</v>
      </c>
      <c r="N122" s="279">
        <v>2750</v>
      </c>
      <c r="O122" s="279">
        <v>2500</v>
      </c>
      <c r="P122" s="277">
        <f t="shared" si="87"/>
        <v>3.0222437137330758</v>
      </c>
      <c r="Q122" s="277">
        <f t="shared" si="81"/>
        <v>-9.0909090909090935</v>
      </c>
      <c r="R122" s="279">
        <v>292</v>
      </c>
      <c r="S122" s="279">
        <v>826</v>
      </c>
      <c r="T122" s="277">
        <f t="shared" si="88"/>
        <v>9.5857026807473602</v>
      </c>
      <c r="U122" s="277">
        <f t="shared" si="82"/>
        <v>182.87671232876713</v>
      </c>
      <c r="V122" s="279" t="s">
        <v>251</v>
      </c>
      <c r="W122" s="279" t="s">
        <v>251</v>
      </c>
      <c r="X122" s="277" t="s">
        <v>251</v>
      </c>
      <c r="Y122" s="277" t="s">
        <v>251</v>
      </c>
      <c r="Z122" s="279">
        <v>810</v>
      </c>
      <c r="AA122" s="279">
        <v>770</v>
      </c>
      <c r="AB122" s="277">
        <f t="shared" si="90"/>
        <v>6.5254237288135588</v>
      </c>
      <c r="AC122" s="277">
        <f t="shared" si="83"/>
        <v>-4.9382716049382713</v>
      </c>
    </row>
    <row r="123" spans="1:29" ht="21">
      <c r="A123" s="280" t="s">
        <v>538</v>
      </c>
      <c r="B123" s="279">
        <v>2160</v>
      </c>
      <c r="C123" s="279">
        <v>2500</v>
      </c>
      <c r="D123" s="277">
        <f t="shared" si="84"/>
        <v>3.0807147258163892</v>
      </c>
      <c r="E123" s="277">
        <f t="shared" si="55"/>
        <v>15.740740740740744</v>
      </c>
      <c r="F123" s="279">
        <v>5170</v>
      </c>
      <c r="G123" s="279">
        <v>6000</v>
      </c>
      <c r="H123" s="277">
        <f t="shared" si="85"/>
        <v>2.7656396924608662</v>
      </c>
      <c r="I123" s="277">
        <f t="shared" si="79"/>
        <v>16.054158607350089</v>
      </c>
      <c r="J123" s="279">
        <v>2050</v>
      </c>
      <c r="K123" s="279">
        <v>2800</v>
      </c>
      <c r="L123" s="277">
        <f t="shared" si="86"/>
        <v>2.5948751216347712</v>
      </c>
      <c r="M123" s="277">
        <f t="shared" si="80"/>
        <v>36.585365853658544</v>
      </c>
      <c r="N123" s="279">
        <v>1400</v>
      </c>
      <c r="O123" s="279">
        <v>2300</v>
      </c>
      <c r="P123" s="277">
        <f t="shared" si="87"/>
        <v>2.7804642166344293</v>
      </c>
      <c r="Q123" s="277">
        <f t="shared" si="81"/>
        <v>64.285714285714278</v>
      </c>
      <c r="R123" s="279">
        <v>216</v>
      </c>
      <c r="S123" s="279">
        <v>408</v>
      </c>
      <c r="T123" s="277">
        <f t="shared" si="88"/>
        <v>4.7348265057444587</v>
      </c>
      <c r="U123" s="277">
        <f t="shared" si="82"/>
        <v>88.888888888888886</v>
      </c>
      <c r="V123" s="279" t="s">
        <v>251</v>
      </c>
      <c r="W123" s="279">
        <v>13</v>
      </c>
      <c r="X123" s="277">
        <f t="shared" si="89"/>
        <v>30.952380952380953</v>
      </c>
      <c r="Y123" s="277" t="s">
        <v>251</v>
      </c>
      <c r="Z123" s="279">
        <v>600</v>
      </c>
      <c r="AA123" s="279">
        <v>555</v>
      </c>
      <c r="AB123" s="277">
        <f t="shared" si="90"/>
        <v>4.7033898305084749</v>
      </c>
      <c r="AC123" s="277">
        <f t="shared" si="83"/>
        <v>-7.4999999999999956</v>
      </c>
    </row>
    <row r="124" spans="1:29" ht="23.25" customHeight="1">
      <c r="A124" s="280" t="s">
        <v>539</v>
      </c>
      <c r="B124" s="279">
        <v>3726</v>
      </c>
      <c r="C124" s="279">
        <v>3250</v>
      </c>
      <c r="D124" s="277">
        <f t="shared" si="84"/>
        <v>4.0049291435613057</v>
      </c>
      <c r="E124" s="277">
        <f t="shared" si="55"/>
        <v>-12.775093934514226</v>
      </c>
      <c r="F124" s="279">
        <v>16957</v>
      </c>
      <c r="G124" s="279">
        <v>13750</v>
      </c>
      <c r="H124" s="277">
        <f t="shared" si="85"/>
        <v>6.3379242952228187</v>
      </c>
      <c r="I124" s="277">
        <f t="shared" si="79"/>
        <v>-18.912543492363032</v>
      </c>
      <c r="J124" s="279">
        <v>5511</v>
      </c>
      <c r="K124" s="279">
        <v>5800</v>
      </c>
      <c r="L124" s="277">
        <f t="shared" si="86"/>
        <v>5.3750984662434549</v>
      </c>
      <c r="M124" s="277">
        <f t="shared" si="80"/>
        <v>5.2440573398657264</v>
      </c>
      <c r="N124" s="279">
        <v>2346</v>
      </c>
      <c r="O124" s="279">
        <v>2720</v>
      </c>
      <c r="P124" s="277">
        <f t="shared" si="87"/>
        <v>3.2882011605415857</v>
      </c>
      <c r="Q124" s="277">
        <f t="shared" si="81"/>
        <v>15.94202898550725</v>
      </c>
      <c r="R124" s="279">
        <v>150</v>
      </c>
      <c r="S124" s="279">
        <v>260</v>
      </c>
      <c r="T124" s="277">
        <f t="shared" si="88"/>
        <v>3.017291400719508</v>
      </c>
      <c r="U124" s="277">
        <f t="shared" si="82"/>
        <v>73.333333333333343</v>
      </c>
      <c r="V124" s="279" t="s">
        <v>251</v>
      </c>
      <c r="W124" s="279" t="s">
        <v>251</v>
      </c>
      <c r="X124" s="277" t="s">
        <v>251</v>
      </c>
      <c r="Y124" s="277" t="s">
        <v>251</v>
      </c>
      <c r="Z124" s="279">
        <v>594</v>
      </c>
      <c r="AA124" s="279">
        <v>410</v>
      </c>
      <c r="AB124" s="277">
        <f t="shared" si="90"/>
        <v>3.4745762711864407</v>
      </c>
      <c r="AC124" s="277">
        <f t="shared" si="83"/>
        <v>-30.976430976430979</v>
      </c>
    </row>
    <row r="125" spans="1:29">
      <c r="A125" s="280" t="s">
        <v>540</v>
      </c>
      <c r="B125" s="279">
        <v>1837</v>
      </c>
      <c r="C125" s="279">
        <v>3700</v>
      </c>
      <c r="D125" s="277">
        <f t="shared" si="84"/>
        <v>4.5594577942082566</v>
      </c>
      <c r="E125" s="277">
        <f t="shared" si="55"/>
        <v>101.4153511159499</v>
      </c>
      <c r="F125" s="279">
        <v>2083</v>
      </c>
      <c r="G125" s="279">
        <v>2000</v>
      </c>
      <c r="H125" s="277">
        <f t="shared" si="85"/>
        <v>0.92187989748695531</v>
      </c>
      <c r="I125" s="277">
        <f t="shared" si="79"/>
        <v>-3.9846375420067193</v>
      </c>
      <c r="J125" s="279">
        <v>1137</v>
      </c>
      <c r="K125" s="279">
        <v>1100</v>
      </c>
      <c r="L125" s="277">
        <f t="shared" si="86"/>
        <v>1.0194152263565173</v>
      </c>
      <c r="M125" s="277">
        <f t="shared" si="80"/>
        <v>-3.2541776605101158</v>
      </c>
      <c r="N125" s="279">
        <v>2871</v>
      </c>
      <c r="O125" s="279">
        <v>4000</v>
      </c>
      <c r="P125" s="277">
        <f t="shared" si="87"/>
        <v>4.8355899419729207</v>
      </c>
      <c r="Q125" s="277">
        <f t="shared" si="81"/>
        <v>39.324277255311735</v>
      </c>
      <c r="R125" s="279">
        <v>103</v>
      </c>
      <c r="S125" s="279">
        <v>260</v>
      </c>
      <c r="T125" s="277">
        <f t="shared" si="88"/>
        <v>3.017291400719508</v>
      </c>
      <c r="U125" s="277">
        <f t="shared" si="82"/>
        <v>152.42718446601944</v>
      </c>
      <c r="V125" s="279" t="s">
        <v>251</v>
      </c>
      <c r="W125" s="279" t="s">
        <v>251</v>
      </c>
      <c r="X125" s="277" t="s">
        <v>251</v>
      </c>
      <c r="Y125" s="277" t="s">
        <v>251</v>
      </c>
      <c r="Z125" s="279">
        <v>319</v>
      </c>
      <c r="AA125" s="279">
        <v>420</v>
      </c>
      <c r="AB125" s="277">
        <f t="shared" si="90"/>
        <v>3.5593220338983054</v>
      </c>
      <c r="AC125" s="277">
        <f t="shared" si="83"/>
        <v>31.661442006269592</v>
      </c>
    </row>
    <row r="126" spans="1:29">
      <c r="A126" s="280" t="s">
        <v>541</v>
      </c>
      <c r="B126" s="279">
        <v>2768</v>
      </c>
      <c r="C126" s="279">
        <v>3500</v>
      </c>
      <c r="D126" s="277">
        <f t="shared" si="84"/>
        <v>4.3130006161429453</v>
      </c>
      <c r="E126" s="277">
        <f t="shared" si="55"/>
        <v>26.445086705202314</v>
      </c>
      <c r="F126" s="279">
        <v>6177</v>
      </c>
      <c r="G126" s="279">
        <v>9500</v>
      </c>
      <c r="H126" s="277">
        <f t="shared" si="85"/>
        <v>4.3789295130630377</v>
      </c>
      <c r="I126" s="277">
        <f t="shared" si="79"/>
        <v>53.796341265986733</v>
      </c>
      <c r="J126" s="279">
        <v>2447</v>
      </c>
      <c r="K126" s="279">
        <v>3500</v>
      </c>
      <c r="L126" s="277">
        <f t="shared" si="86"/>
        <v>3.2435939020434645</v>
      </c>
      <c r="M126" s="277">
        <f t="shared" si="80"/>
        <v>43.032284429914178</v>
      </c>
      <c r="N126" s="279">
        <v>1780</v>
      </c>
      <c r="O126" s="279">
        <v>2600</v>
      </c>
      <c r="P126" s="277">
        <f t="shared" si="87"/>
        <v>3.1431334622823983</v>
      </c>
      <c r="Q126" s="277">
        <f t="shared" si="81"/>
        <v>46.067415730337082</v>
      </c>
      <c r="R126" s="279">
        <v>137</v>
      </c>
      <c r="S126" s="279">
        <v>455</v>
      </c>
      <c r="T126" s="277">
        <f t="shared" si="88"/>
        <v>5.2802599512591391</v>
      </c>
      <c r="U126" s="277">
        <f t="shared" si="82"/>
        <v>232.11678832116789</v>
      </c>
      <c r="V126" s="279" t="s">
        <v>251</v>
      </c>
      <c r="W126" s="279" t="s">
        <v>251</v>
      </c>
      <c r="X126" s="277" t="s">
        <v>251</v>
      </c>
      <c r="Y126" s="277" t="s">
        <v>251</v>
      </c>
      <c r="Z126" s="279">
        <v>380</v>
      </c>
      <c r="AA126" s="279">
        <v>550</v>
      </c>
      <c r="AB126" s="277">
        <f t="shared" si="90"/>
        <v>4.6610169491525424</v>
      </c>
      <c r="AC126" s="277">
        <f t="shared" si="83"/>
        <v>44.736842105263165</v>
      </c>
    </row>
    <row r="127" spans="1:29">
      <c r="A127" s="280" t="s">
        <v>542</v>
      </c>
      <c r="B127" s="279">
        <v>1980</v>
      </c>
      <c r="C127" s="279">
        <v>2300</v>
      </c>
      <c r="D127" s="277">
        <f t="shared" si="84"/>
        <v>2.8342575477510783</v>
      </c>
      <c r="E127" s="277">
        <f t="shared" si="55"/>
        <v>16.161616161616156</v>
      </c>
      <c r="F127" s="279">
        <v>9350</v>
      </c>
      <c r="G127" s="279">
        <v>10500</v>
      </c>
      <c r="H127" s="277">
        <f t="shared" si="85"/>
        <v>4.8398694618065159</v>
      </c>
      <c r="I127" s="277">
        <f t="shared" si="79"/>
        <v>12.299465240641716</v>
      </c>
      <c r="J127" s="279">
        <v>4444</v>
      </c>
      <c r="K127" s="279">
        <v>4800</v>
      </c>
      <c r="L127" s="277">
        <f t="shared" si="86"/>
        <v>4.4483573513738941</v>
      </c>
      <c r="M127" s="277">
        <f t="shared" si="80"/>
        <v>8.0108010801080098</v>
      </c>
      <c r="N127" s="279">
        <v>1960</v>
      </c>
      <c r="O127" s="279">
        <v>2200</v>
      </c>
      <c r="P127" s="277">
        <f t="shared" si="87"/>
        <v>2.6595744680851063</v>
      </c>
      <c r="Q127" s="277">
        <f t="shared" si="81"/>
        <v>12.244897959183664</v>
      </c>
      <c r="R127" s="279">
        <v>74</v>
      </c>
      <c r="S127" s="279">
        <v>210</v>
      </c>
      <c r="T127" s="277">
        <f t="shared" si="88"/>
        <v>2.4370430544272947</v>
      </c>
      <c r="U127" s="277">
        <f t="shared" si="82"/>
        <v>183.78378378378378</v>
      </c>
      <c r="V127" s="279" t="s">
        <v>251</v>
      </c>
      <c r="W127" s="279" t="s">
        <v>251</v>
      </c>
      <c r="X127" s="277" t="s">
        <v>251</v>
      </c>
      <c r="Y127" s="277" t="s">
        <v>251</v>
      </c>
      <c r="Z127" s="279">
        <v>293</v>
      </c>
      <c r="AA127" s="279">
        <v>345</v>
      </c>
      <c r="AB127" s="277">
        <f t="shared" si="90"/>
        <v>2.9237288135593222</v>
      </c>
      <c r="AC127" s="277">
        <f t="shared" si="83"/>
        <v>17.74744027303754</v>
      </c>
    </row>
    <row r="128" spans="1:29">
      <c r="A128" s="280" t="s">
        <v>543</v>
      </c>
      <c r="B128" s="279">
        <v>1100</v>
      </c>
      <c r="C128" s="279">
        <v>1500</v>
      </c>
      <c r="D128" s="277">
        <f t="shared" si="84"/>
        <v>1.8484288354898337</v>
      </c>
      <c r="E128" s="277">
        <f t="shared" si="55"/>
        <v>36.363636363636353</v>
      </c>
      <c r="F128" s="279">
        <v>8262</v>
      </c>
      <c r="G128" s="279">
        <v>8100</v>
      </c>
      <c r="H128" s="277">
        <f t="shared" si="85"/>
        <v>3.7336135848221694</v>
      </c>
      <c r="I128" s="277">
        <f t="shared" si="79"/>
        <v>-1.9607843137254943</v>
      </c>
      <c r="J128" s="279">
        <v>1670</v>
      </c>
      <c r="K128" s="279">
        <v>2400</v>
      </c>
      <c r="L128" s="277">
        <f t="shared" si="86"/>
        <v>2.224178675686947</v>
      </c>
      <c r="M128" s="277">
        <f t="shared" si="80"/>
        <v>43.712574850299404</v>
      </c>
      <c r="N128" s="279">
        <v>900</v>
      </c>
      <c r="O128" s="279">
        <v>2300</v>
      </c>
      <c r="P128" s="277">
        <f t="shared" si="87"/>
        <v>2.7804642166344293</v>
      </c>
      <c r="Q128" s="277">
        <f t="shared" si="81"/>
        <v>155.55555555555554</v>
      </c>
      <c r="R128" s="279">
        <v>75</v>
      </c>
      <c r="S128" s="279">
        <v>189</v>
      </c>
      <c r="T128" s="277">
        <f t="shared" si="88"/>
        <v>2.1933387489845653</v>
      </c>
      <c r="U128" s="277">
        <f t="shared" si="82"/>
        <v>152</v>
      </c>
      <c r="V128" s="279" t="s">
        <v>251</v>
      </c>
      <c r="W128" s="279" t="s">
        <v>251</v>
      </c>
      <c r="X128" s="277" t="s">
        <v>251</v>
      </c>
      <c r="Y128" s="277" t="s">
        <v>251</v>
      </c>
      <c r="Z128" s="279">
        <v>230</v>
      </c>
      <c r="AA128" s="279">
        <v>275</v>
      </c>
      <c r="AB128" s="277">
        <f t="shared" si="90"/>
        <v>2.3305084745762712</v>
      </c>
      <c r="AC128" s="277">
        <f t="shared" si="83"/>
        <v>19.565217391304344</v>
      </c>
    </row>
    <row r="129" spans="1:29">
      <c r="A129" s="280" t="s">
        <v>544</v>
      </c>
      <c r="B129" s="279">
        <v>3750</v>
      </c>
      <c r="C129" s="279">
        <v>1500</v>
      </c>
      <c r="D129" s="277">
        <f t="shared" si="84"/>
        <v>1.8484288354898337</v>
      </c>
      <c r="E129" s="277">
        <f t="shared" si="55"/>
        <v>-60</v>
      </c>
      <c r="F129" s="279">
        <v>10150</v>
      </c>
      <c r="G129" s="279">
        <v>6970</v>
      </c>
      <c r="H129" s="277">
        <f t="shared" si="85"/>
        <v>3.2127514427420394</v>
      </c>
      <c r="I129" s="277">
        <f t="shared" si="79"/>
        <v>-31.330049261083747</v>
      </c>
      <c r="J129" s="279">
        <v>8400</v>
      </c>
      <c r="K129" s="279">
        <v>5945</v>
      </c>
      <c r="L129" s="277">
        <f t="shared" si="86"/>
        <v>5.5094759278995413</v>
      </c>
      <c r="M129" s="277">
        <f t="shared" si="80"/>
        <v>-29.226190476190471</v>
      </c>
      <c r="N129" s="279">
        <v>1930</v>
      </c>
      <c r="O129" s="279">
        <v>2400</v>
      </c>
      <c r="P129" s="277">
        <f t="shared" si="87"/>
        <v>2.9013539651837523</v>
      </c>
      <c r="Q129" s="277">
        <f t="shared" si="81"/>
        <v>24.352331606217614</v>
      </c>
      <c r="R129" s="279">
        <v>199</v>
      </c>
      <c r="S129" s="279">
        <v>343</v>
      </c>
      <c r="T129" s="277">
        <f t="shared" si="88"/>
        <v>3.9805036555645814</v>
      </c>
      <c r="U129" s="277">
        <f t="shared" si="82"/>
        <v>72.361809045226138</v>
      </c>
      <c r="V129" s="279" t="s">
        <v>251</v>
      </c>
      <c r="W129" s="279" t="s">
        <v>251</v>
      </c>
      <c r="X129" s="277" t="s">
        <v>251</v>
      </c>
      <c r="Y129" s="277" t="s">
        <v>251</v>
      </c>
      <c r="Z129" s="279">
        <v>545</v>
      </c>
      <c r="AA129" s="279">
        <v>400</v>
      </c>
      <c r="AB129" s="277">
        <f t="shared" si="90"/>
        <v>3.3898305084745761</v>
      </c>
      <c r="AC129" s="277">
        <f t="shared" si="83"/>
        <v>-26.605504587155959</v>
      </c>
    </row>
    <row r="130" spans="1:29">
      <c r="A130" s="280" t="s">
        <v>545</v>
      </c>
      <c r="B130" s="279">
        <v>1350</v>
      </c>
      <c r="C130" s="279">
        <v>1800</v>
      </c>
      <c r="D130" s="277">
        <f t="shared" si="84"/>
        <v>2.2181146025878005</v>
      </c>
      <c r="E130" s="277">
        <f t="shared" si="55"/>
        <v>33.333333333333329</v>
      </c>
      <c r="F130" s="279">
        <v>10722</v>
      </c>
      <c r="G130" s="279">
        <v>8000</v>
      </c>
      <c r="H130" s="277">
        <f t="shared" si="85"/>
        <v>3.6875195899478213</v>
      </c>
      <c r="I130" s="277">
        <f t="shared" si="79"/>
        <v>-25.387054653982467</v>
      </c>
      <c r="J130" s="279">
        <v>4790</v>
      </c>
      <c r="K130" s="279">
        <v>4800</v>
      </c>
      <c r="L130" s="277">
        <f t="shared" si="86"/>
        <v>4.4483573513738941</v>
      </c>
      <c r="M130" s="277">
        <f t="shared" si="80"/>
        <v>0.20876826722338038</v>
      </c>
      <c r="N130" s="279">
        <v>2280</v>
      </c>
      <c r="O130" s="279">
        <v>3000</v>
      </c>
      <c r="P130" s="277">
        <f t="shared" si="87"/>
        <v>3.6266924564796903</v>
      </c>
      <c r="Q130" s="277">
        <f t="shared" si="81"/>
        <v>31.578947368421062</v>
      </c>
      <c r="R130" s="279">
        <v>70</v>
      </c>
      <c r="S130" s="279">
        <v>157</v>
      </c>
      <c r="T130" s="277">
        <f t="shared" si="88"/>
        <v>1.8219798073575493</v>
      </c>
      <c r="U130" s="277">
        <f t="shared" si="82"/>
        <v>124.28571428571429</v>
      </c>
      <c r="V130" s="279" t="s">
        <v>251</v>
      </c>
      <c r="W130" s="279" t="s">
        <v>251</v>
      </c>
      <c r="X130" s="277" t="s">
        <v>251</v>
      </c>
      <c r="Y130" s="277" t="s">
        <v>251</v>
      </c>
      <c r="Z130" s="279">
        <v>183</v>
      </c>
      <c r="AA130" s="279">
        <v>215</v>
      </c>
      <c r="AB130" s="277">
        <f t="shared" si="90"/>
        <v>1.8220338983050848</v>
      </c>
      <c r="AC130" s="277">
        <f t="shared" si="83"/>
        <v>17.486338797814206</v>
      </c>
    </row>
    <row r="131" spans="1:29">
      <c r="A131" s="190"/>
      <c r="B131" s="279"/>
      <c r="C131" s="279"/>
      <c r="D131" s="279"/>
      <c r="E131" s="277"/>
      <c r="F131" s="279"/>
      <c r="G131" s="279"/>
      <c r="H131" s="279"/>
      <c r="I131" s="277"/>
      <c r="J131" s="279"/>
      <c r="K131" s="279"/>
      <c r="L131" s="279"/>
      <c r="M131" s="277"/>
      <c r="N131" s="279"/>
      <c r="O131" s="279"/>
      <c r="P131" s="279"/>
      <c r="Q131" s="277"/>
      <c r="R131" s="279"/>
      <c r="S131" s="279"/>
      <c r="T131" s="279"/>
      <c r="U131" s="277"/>
      <c r="V131" s="279"/>
      <c r="W131" s="279"/>
      <c r="X131" s="279"/>
      <c r="Y131" s="277"/>
      <c r="Z131" s="279"/>
      <c r="AA131" s="279"/>
      <c r="AB131" s="279"/>
      <c r="AC131" s="277"/>
    </row>
    <row r="132" spans="1:29">
      <c r="A132" s="278" t="s">
        <v>416</v>
      </c>
      <c r="B132" s="279">
        <v>67317</v>
      </c>
      <c r="C132" s="279">
        <v>100103</v>
      </c>
      <c r="D132" s="277">
        <f>SUM(D134:D155)</f>
        <v>100.00000000000001</v>
      </c>
      <c r="E132" s="277">
        <f t="shared" si="55"/>
        <v>48.70389351872484</v>
      </c>
      <c r="F132" s="279">
        <v>57979</v>
      </c>
      <c r="G132" s="279">
        <v>65072</v>
      </c>
      <c r="H132" s="277">
        <f>SUM(H134:H155)</f>
        <v>99.999999999999986</v>
      </c>
      <c r="I132" s="277">
        <f t="shared" ref="I132" si="92">(((G132/F132)-1)*100)</f>
        <v>12.233739802342235</v>
      </c>
      <c r="J132" s="279">
        <v>29897</v>
      </c>
      <c r="K132" s="279">
        <v>42016</v>
      </c>
      <c r="L132" s="277">
        <f>SUM(L134:L155)</f>
        <v>100</v>
      </c>
      <c r="M132" s="277">
        <f t="shared" ref="M132" si="93">(((K132/J132)-1)*100)</f>
        <v>40.535839716359504</v>
      </c>
      <c r="N132" s="279">
        <v>61345</v>
      </c>
      <c r="O132" s="279">
        <v>88622</v>
      </c>
      <c r="P132" s="277">
        <f>SUM(P134:P155)</f>
        <v>100.00000000000003</v>
      </c>
      <c r="Q132" s="277">
        <f t="shared" ref="Q132" si="94">(((O132/N132)-1)*100)</f>
        <v>44.464911565734781</v>
      </c>
      <c r="R132" s="279">
        <v>4176</v>
      </c>
      <c r="S132" s="279">
        <v>17908</v>
      </c>
      <c r="T132" s="277">
        <f>SUM(T134:T155)</f>
        <v>99.999999999999986</v>
      </c>
      <c r="U132" s="277">
        <f t="shared" ref="U132" si="95">(((S132/R132)-1)*100)</f>
        <v>328.83141762452112</v>
      </c>
      <c r="V132" s="279">
        <v>0</v>
      </c>
      <c r="W132" s="279">
        <v>0</v>
      </c>
      <c r="X132" s="277">
        <f>SUM(X134:X155)</f>
        <v>0</v>
      </c>
      <c r="Y132" s="277" t="e">
        <f t="shared" ref="Y132" si="96">(((W132/V132)-1)*100)</f>
        <v>#DIV/0!</v>
      </c>
      <c r="Z132" s="279">
        <v>13402</v>
      </c>
      <c r="AA132" s="279">
        <v>20691</v>
      </c>
      <c r="AB132" s="277">
        <f>SUM(AB134:AB155)</f>
        <v>100</v>
      </c>
      <c r="AC132" s="277">
        <f t="shared" ref="AC132" si="97">(((AA132/Z132)-1)*100)</f>
        <v>54.38740486494553</v>
      </c>
    </row>
    <row r="133" spans="1:29">
      <c r="A133" s="282"/>
      <c r="B133" s="279"/>
      <c r="C133" s="279"/>
      <c r="D133" s="279"/>
      <c r="E133" s="277"/>
      <c r="F133" s="279"/>
      <c r="G133" s="279"/>
      <c r="H133" s="279"/>
      <c r="I133" s="277"/>
      <c r="J133" s="279"/>
      <c r="K133" s="279"/>
      <c r="L133" s="279"/>
      <c r="M133" s="277"/>
      <c r="N133" s="279"/>
      <c r="O133" s="279"/>
      <c r="P133" s="279"/>
      <c r="Q133" s="277"/>
      <c r="R133" s="279"/>
      <c r="S133" s="279"/>
      <c r="T133" s="279"/>
      <c r="U133" s="277"/>
      <c r="V133" s="279"/>
      <c r="W133" s="279"/>
      <c r="X133" s="279"/>
      <c r="Y133" s="277"/>
      <c r="Z133" s="279"/>
      <c r="AA133" s="279"/>
      <c r="AB133" s="279"/>
      <c r="AC133" s="277"/>
    </row>
    <row r="134" spans="1:29">
      <c r="A134" s="280" t="s">
        <v>546</v>
      </c>
      <c r="B134" s="279">
        <v>8355</v>
      </c>
      <c r="C134" s="279">
        <v>11900</v>
      </c>
      <c r="D134" s="277">
        <f>((C134/$C$132)*100)</f>
        <v>11.887755611719928</v>
      </c>
      <c r="E134" s="277">
        <f t="shared" si="55"/>
        <v>42.429682824655892</v>
      </c>
      <c r="F134" s="279">
        <v>3000</v>
      </c>
      <c r="G134" s="279">
        <v>3090</v>
      </c>
      <c r="H134" s="277">
        <f>((G134/G$132)*100)</f>
        <v>4.7485861814605359</v>
      </c>
      <c r="I134" s="277">
        <f t="shared" ref="I134:I155" si="98">(((G134/F134)-1)*100)</f>
        <v>3.0000000000000027</v>
      </c>
      <c r="J134" s="279">
        <v>2300</v>
      </c>
      <c r="K134" s="279">
        <v>3843</v>
      </c>
      <c r="L134" s="277">
        <f>((K134/K$132)*100)</f>
        <v>9.1465156130997727</v>
      </c>
      <c r="M134" s="277">
        <f t="shared" ref="M134:M155" si="99">(((K134/J134)-1)*100)</f>
        <v>67.086956521739125</v>
      </c>
      <c r="N134" s="279">
        <v>7037</v>
      </c>
      <c r="O134" s="279">
        <v>9464</v>
      </c>
      <c r="P134" s="277">
        <f>((O134/O$132)*100)</f>
        <v>10.679063889327708</v>
      </c>
      <c r="Q134" s="277">
        <f t="shared" ref="Q134:Q155" si="100">(((O134/N134)-1)*100)</f>
        <v>34.489128890152053</v>
      </c>
      <c r="R134" s="279">
        <v>462</v>
      </c>
      <c r="S134" s="279">
        <v>1673</v>
      </c>
      <c r="T134" s="277">
        <f>((S134/S$132)*100)</f>
        <v>9.3421934331025245</v>
      </c>
      <c r="U134" s="277">
        <f t="shared" ref="U134:U155" si="101">(((S134/R134)-1)*100)</f>
        <v>262.12121212121212</v>
      </c>
      <c r="V134" s="279" t="s">
        <v>251</v>
      </c>
      <c r="W134" s="279" t="s">
        <v>251</v>
      </c>
      <c r="X134" s="277" t="s">
        <v>251</v>
      </c>
      <c r="Y134" s="277" t="s">
        <v>251</v>
      </c>
      <c r="Z134" s="279">
        <v>1995</v>
      </c>
      <c r="AA134" s="279">
        <v>2323</v>
      </c>
      <c r="AB134" s="277">
        <f>((AA134/AA$132)*100)</f>
        <v>11.22710357160118</v>
      </c>
      <c r="AC134" s="277">
        <f t="shared" ref="AC134:AC155" si="102">(((AA134/Z134)-1)*100)</f>
        <v>16.441102756892235</v>
      </c>
    </row>
    <row r="135" spans="1:29">
      <c r="A135" s="280" t="s">
        <v>547</v>
      </c>
      <c r="B135" s="279">
        <v>3750</v>
      </c>
      <c r="C135" s="279">
        <v>7186</v>
      </c>
      <c r="D135" s="277">
        <f t="shared" ref="D135:D155" si="103">((C135/$C$132)*100)</f>
        <v>7.1786060357831429</v>
      </c>
      <c r="E135" s="277">
        <f t="shared" si="55"/>
        <v>91.626666666666651</v>
      </c>
      <c r="F135" s="279">
        <v>2130</v>
      </c>
      <c r="G135" s="279">
        <v>1778</v>
      </c>
      <c r="H135" s="277">
        <f t="shared" ref="H135:H155" si="104">((G135/G$132)*100)</f>
        <v>2.7323580034423407</v>
      </c>
      <c r="I135" s="277">
        <f t="shared" si="98"/>
        <v>-16.525821596244128</v>
      </c>
      <c r="J135" s="279">
        <v>650</v>
      </c>
      <c r="K135" s="279">
        <v>624</v>
      </c>
      <c r="L135" s="277">
        <f t="shared" ref="L135:L155" si="105">((K135/K$132)*100)</f>
        <v>1.4851485148514851</v>
      </c>
      <c r="M135" s="277">
        <f t="shared" si="99"/>
        <v>-4.0000000000000036</v>
      </c>
      <c r="N135" s="279">
        <v>935</v>
      </c>
      <c r="O135" s="279">
        <v>1010</v>
      </c>
      <c r="P135" s="277">
        <f t="shared" ref="P135:P155" si="106">((O135/O$132)*100)</f>
        <v>1.1396718647739839</v>
      </c>
      <c r="Q135" s="277">
        <f t="shared" si="100"/>
        <v>8.0213903743315598</v>
      </c>
      <c r="R135" s="279">
        <v>191</v>
      </c>
      <c r="S135" s="279">
        <v>2060</v>
      </c>
      <c r="T135" s="277">
        <f t="shared" ref="T135:T155" si="107">((S135/S$132)*100)</f>
        <v>11.503238775966048</v>
      </c>
      <c r="U135" s="277">
        <f t="shared" si="101"/>
        <v>978.53403141361252</v>
      </c>
      <c r="V135" s="279" t="s">
        <v>251</v>
      </c>
      <c r="W135" s="279" t="s">
        <v>251</v>
      </c>
      <c r="X135" s="277" t="s">
        <v>251</v>
      </c>
      <c r="Y135" s="277" t="s">
        <v>251</v>
      </c>
      <c r="Z135" s="279">
        <v>884</v>
      </c>
      <c r="AA135" s="279">
        <v>1720</v>
      </c>
      <c r="AB135" s="277">
        <f t="shared" ref="AB135:AB155" si="108">((AA135/AA$132)*100)</f>
        <v>8.3127930017882168</v>
      </c>
      <c r="AC135" s="277">
        <f t="shared" si="102"/>
        <v>94.570135746606326</v>
      </c>
    </row>
    <row r="136" spans="1:29">
      <c r="A136" s="280" t="s">
        <v>548</v>
      </c>
      <c r="B136" s="279">
        <v>1049</v>
      </c>
      <c r="C136" s="279">
        <v>2380</v>
      </c>
      <c r="D136" s="277">
        <f t="shared" si="103"/>
        <v>2.3775511223439856</v>
      </c>
      <c r="E136" s="277">
        <f t="shared" si="55"/>
        <v>126.882745471878</v>
      </c>
      <c r="F136" s="279">
        <v>1368</v>
      </c>
      <c r="G136" s="279">
        <v>1587</v>
      </c>
      <c r="H136" s="277">
        <f t="shared" si="104"/>
        <v>2.4388369805753629</v>
      </c>
      <c r="I136" s="277">
        <f t="shared" si="98"/>
        <v>16.008771929824572</v>
      </c>
      <c r="J136" s="279">
        <v>220</v>
      </c>
      <c r="K136" s="279">
        <v>287</v>
      </c>
      <c r="L136" s="277">
        <f t="shared" si="105"/>
        <v>0.68307311500380807</v>
      </c>
      <c r="M136" s="277">
        <f t="shared" si="99"/>
        <v>30.454545454545446</v>
      </c>
      <c r="N136" s="279">
        <v>5527</v>
      </c>
      <c r="O136" s="279">
        <v>7129</v>
      </c>
      <c r="P136" s="277">
        <f t="shared" si="106"/>
        <v>8.0442779445284476</v>
      </c>
      <c r="Q136" s="277">
        <f t="shared" si="100"/>
        <v>28.984982811651893</v>
      </c>
      <c r="R136" s="279">
        <v>101</v>
      </c>
      <c r="S136" s="279">
        <v>232</v>
      </c>
      <c r="T136" s="277">
        <f t="shared" si="107"/>
        <v>1.2955103864194775</v>
      </c>
      <c r="U136" s="277">
        <f t="shared" si="101"/>
        <v>129.70297029702968</v>
      </c>
      <c r="V136" s="279" t="s">
        <v>251</v>
      </c>
      <c r="W136" s="279" t="s">
        <v>251</v>
      </c>
      <c r="X136" s="277" t="s">
        <v>251</v>
      </c>
      <c r="Y136" s="277" t="s">
        <v>251</v>
      </c>
      <c r="Z136" s="279">
        <v>225</v>
      </c>
      <c r="AA136" s="279">
        <v>298</v>
      </c>
      <c r="AB136" s="277">
        <f t="shared" si="108"/>
        <v>1.4402397177516795</v>
      </c>
      <c r="AC136" s="277">
        <f t="shared" si="102"/>
        <v>32.444444444444457</v>
      </c>
    </row>
    <row r="137" spans="1:29">
      <c r="A137" s="280" t="s">
        <v>549</v>
      </c>
      <c r="B137" s="279">
        <v>2539</v>
      </c>
      <c r="C137" s="279">
        <v>6980</v>
      </c>
      <c r="D137" s="277">
        <f t="shared" si="103"/>
        <v>6.972817997462613</v>
      </c>
      <c r="E137" s="277">
        <f t="shared" si="55"/>
        <v>174.91138243402915</v>
      </c>
      <c r="F137" s="279">
        <v>2234</v>
      </c>
      <c r="G137" s="279">
        <v>3011</v>
      </c>
      <c r="H137" s="277">
        <f t="shared" si="104"/>
        <v>4.6271821981804768</v>
      </c>
      <c r="I137" s="277">
        <f t="shared" si="98"/>
        <v>34.780662488809313</v>
      </c>
      <c r="J137" s="279">
        <v>968</v>
      </c>
      <c r="K137" s="279">
        <v>1037</v>
      </c>
      <c r="L137" s="277">
        <f t="shared" si="105"/>
        <v>2.4681073876618433</v>
      </c>
      <c r="M137" s="277">
        <f t="shared" si="99"/>
        <v>7.1280991735537258</v>
      </c>
      <c r="N137" s="279">
        <v>4864</v>
      </c>
      <c r="O137" s="279">
        <v>6012</v>
      </c>
      <c r="P137" s="277">
        <f t="shared" si="106"/>
        <v>6.7838685653675164</v>
      </c>
      <c r="Q137" s="277">
        <f t="shared" si="100"/>
        <v>23.601973684210531</v>
      </c>
      <c r="R137" s="279">
        <v>206</v>
      </c>
      <c r="S137" s="279">
        <v>2662</v>
      </c>
      <c r="T137" s="277">
        <f t="shared" si="107"/>
        <v>14.864864864864865</v>
      </c>
      <c r="U137" s="277">
        <f t="shared" si="101"/>
        <v>1192.2330097087379</v>
      </c>
      <c r="V137" s="279" t="s">
        <v>251</v>
      </c>
      <c r="W137" s="279" t="s">
        <v>251</v>
      </c>
      <c r="X137" s="277" t="s">
        <v>251</v>
      </c>
      <c r="Y137" s="277" t="s">
        <v>251</v>
      </c>
      <c r="Z137" s="279">
        <v>956</v>
      </c>
      <c r="AA137" s="279">
        <v>2182</v>
      </c>
      <c r="AB137" s="277">
        <f t="shared" si="108"/>
        <v>10.545647866222028</v>
      </c>
      <c r="AC137" s="277">
        <f t="shared" si="102"/>
        <v>128.24267782426779</v>
      </c>
    </row>
    <row r="138" spans="1:29">
      <c r="A138" s="280" t="s">
        <v>550</v>
      </c>
      <c r="B138" s="279">
        <v>2987</v>
      </c>
      <c r="C138" s="279">
        <v>4229</v>
      </c>
      <c r="D138" s="277">
        <f t="shared" si="103"/>
        <v>4.2246486119297124</v>
      </c>
      <c r="E138" s="277">
        <f t="shared" si="55"/>
        <v>41.580180783394717</v>
      </c>
      <c r="F138" s="279">
        <v>3931</v>
      </c>
      <c r="G138" s="279">
        <v>5180</v>
      </c>
      <c r="H138" s="277">
        <f t="shared" si="104"/>
        <v>7.960413080895008</v>
      </c>
      <c r="I138" s="277">
        <f t="shared" si="98"/>
        <v>31.773085728822181</v>
      </c>
      <c r="J138" s="279">
        <v>863</v>
      </c>
      <c r="K138" s="279">
        <v>1240</v>
      </c>
      <c r="L138" s="277">
        <f t="shared" si="105"/>
        <v>2.9512566641279512</v>
      </c>
      <c r="M138" s="277">
        <f t="shared" si="99"/>
        <v>43.684820393974498</v>
      </c>
      <c r="N138" s="279">
        <v>6514</v>
      </c>
      <c r="O138" s="279">
        <v>7350</v>
      </c>
      <c r="P138" s="277">
        <f t="shared" si="106"/>
        <v>8.2936516891968139</v>
      </c>
      <c r="Q138" s="277">
        <f t="shared" si="100"/>
        <v>12.833896223518583</v>
      </c>
      <c r="R138" s="279">
        <v>67</v>
      </c>
      <c r="S138" s="279">
        <v>259</v>
      </c>
      <c r="T138" s="277">
        <f t="shared" si="107"/>
        <v>1.4462809917355373</v>
      </c>
      <c r="U138" s="277">
        <f t="shared" si="101"/>
        <v>286.56716417910445</v>
      </c>
      <c r="V138" s="279" t="s">
        <v>251</v>
      </c>
      <c r="W138" s="279" t="s">
        <v>251</v>
      </c>
      <c r="X138" s="277" t="s">
        <v>251</v>
      </c>
      <c r="Y138" s="277" t="s">
        <v>251</v>
      </c>
      <c r="Z138" s="279">
        <v>185</v>
      </c>
      <c r="AA138" s="279">
        <v>360</v>
      </c>
      <c r="AB138" s="277">
        <f t="shared" si="108"/>
        <v>1.7398869073510224</v>
      </c>
      <c r="AC138" s="277">
        <f t="shared" si="102"/>
        <v>94.594594594594611</v>
      </c>
    </row>
    <row r="139" spans="1:29">
      <c r="A139" s="280" t="s">
        <v>551</v>
      </c>
      <c r="B139" s="279">
        <v>1705</v>
      </c>
      <c r="C139" s="279">
        <v>2101</v>
      </c>
      <c r="D139" s="277">
        <f t="shared" si="103"/>
        <v>2.098838196657443</v>
      </c>
      <c r="E139" s="277">
        <f t="shared" si="55"/>
        <v>23.225806451612897</v>
      </c>
      <c r="F139" s="279">
        <v>1518</v>
      </c>
      <c r="G139" s="279">
        <v>1083</v>
      </c>
      <c r="H139" s="277">
        <f t="shared" si="104"/>
        <v>1.6643103024342267</v>
      </c>
      <c r="I139" s="277">
        <f t="shared" si="98"/>
        <v>-28.656126482213441</v>
      </c>
      <c r="J139" s="279">
        <v>212</v>
      </c>
      <c r="K139" s="279">
        <v>207</v>
      </c>
      <c r="L139" s="277">
        <f t="shared" si="105"/>
        <v>0.49266945925361771</v>
      </c>
      <c r="M139" s="277">
        <f t="shared" si="99"/>
        <v>-2.3584905660377409</v>
      </c>
      <c r="N139" s="279">
        <v>1830</v>
      </c>
      <c r="O139" s="279">
        <v>1567</v>
      </c>
      <c r="P139" s="277">
        <f t="shared" si="106"/>
        <v>1.768183972377062</v>
      </c>
      <c r="Q139" s="277">
        <f t="shared" si="100"/>
        <v>-14.371584699453555</v>
      </c>
      <c r="R139" s="279">
        <v>87</v>
      </c>
      <c r="S139" s="279">
        <v>550</v>
      </c>
      <c r="T139" s="277">
        <f t="shared" si="107"/>
        <v>3.0712530712530715</v>
      </c>
      <c r="U139" s="277">
        <f t="shared" si="101"/>
        <v>532.18390804597698</v>
      </c>
      <c r="V139" s="279" t="s">
        <v>251</v>
      </c>
      <c r="W139" s="279" t="s">
        <v>251</v>
      </c>
      <c r="X139" s="277" t="s">
        <v>251</v>
      </c>
      <c r="Y139" s="277" t="s">
        <v>251</v>
      </c>
      <c r="Z139" s="279">
        <v>268</v>
      </c>
      <c r="AA139" s="279">
        <v>449</v>
      </c>
      <c r="AB139" s="277">
        <f t="shared" si="108"/>
        <v>2.1700256150016917</v>
      </c>
      <c r="AC139" s="277">
        <f t="shared" si="102"/>
        <v>67.537313432835816</v>
      </c>
    </row>
    <row r="140" spans="1:29" ht="21">
      <c r="A140" s="280" t="s">
        <v>552</v>
      </c>
      <c r="B140" s="279">
        <v>13810</v>
      </c>
      <c r="C140" s="279">
        <v>13300</v>
      </c>
      <c r="D140" s="277">
        <f t="shared" si="103"/>
        <v>13.286315095451684</v>
      </c>
      <c r="E140" s="277">
        <f t="shared" si="55"/>
        <v>-3.692976104272272</v>
      </c>
      <c r="F140" s="279">
        <v>3445</v>
      </c>
      <c r="G140" s="279">
        <v>4820</v>
      </c>
      <c r="H140" s="277">
        <f t="shared" si="104"/>
        <v>7.4071797393656258</v>
      </c>
      <c r="I140" s="277">
        <f t="shared" si="98"/>
        <v>39.912917271407842</v>
      </c>
      <c r="J140" s="279">
        <v>5522</v>
      </c>
      <c r="K140" s="279">
        <v>8074</v>
      </c>
      <c r="L140" s="277">
        <f t="shared" si="105"/>
        <v>19.216488956587966</v>
      </c>
      <c r="M140" s="277">
        <f t="shared" si="99"/>
        <v>46.215139442231077</v>
      </c>
      <c r="N140" s="279">
        <v>3704</v>
      </c>
      <c r="O140" s="279">
        <v>6342</v>
      </c>
      <c r="P140" s="277">
        <f t="shared" si="106"/>
        <v>7.1562366003926794</v>
      </c>
      <c r="Q140" s="277">
        <f t="shared" si="100"/>
        <v>71.220302375809936</v>
      </c>
      <c r="R140" s="279">
        <v>571</v>
      </c>
      <c r="S140" s="279">
        <v>1973</v>
      </c>
      <c r="T140" s="277">
        <f t="shared" si="107"/>
        <v>11.017422381058745</v>
      </c>
      <c r="U140" s="277">
        <f t="shared" si="101"/>
        <v>245.53415061295971</v>
      </c>
      <c r="V140" s="279" t="s">
        <v>251</v>
      </c>
      <c r="W140" s="279" t="s">
        <v>251</v>
      </c>
      <c r="X140" s="277" t="s">
        <v>251</v>
      </c>
      <c r="Y140" s="277" t="s">
        <v>251</v>
      </c>
      <c r="Z140" s="279">
        <v>1586</v>
      </c>
      <c r="AA140" s="279">
        <v>2740</v>
      </c>
      <c r="AB140" s="277">
        <f t="shared" si="108"/>
        <v>13.242472572616112</v>
      </c>
      <c r="AC140" s="277">
        <f t="shared" si="102"/>
        <v>72.76166456494326</v>
      </c>
    </row>
    <row r="141" spans="1:29">
      <c r="A141" s="280" t="s">
        <v>553</v>
      </c>
      <c r="B141" s="279">
        <v>1441</v>
      </c>
      <c r="C141" s="279">
        <v>2849</v>
      </c>
      <c r="D141" s="277">
        <f t="shared" si="103"/>
        <v>2.8460685493941242</v>
      </c>
      <c r="E141" s="277">
        <f t="shared" ref="E141:E204" si="109">(((C141/B141)-1)*100)</f>
        <v>97.709923664122144</v>
      </c>
      <c r="F141" s="279">
        <v>1835</v>
      </c>
      <c r="G141" s="279">
        <v>2380</v>
      </c>
      <c r="H141" s="277">
        <f t="shared" si="104"/>
        <v>3.657487091222031</v>
      </c>
      <c r="I141" s="277">
        <f t="shared" si="98"/>
        <v>29.700272479564038</v>
      </c>
      <c r="J141" s="279">
        <v>269</v>
      </c>
      <c r="K141" s="279">
        <v>318</v>
      </c>
      <c r="L141" s="277">
        <f t="shared" si="105"/>
        <v>0.75685453160700689</v>
      </c>
      <c r="M141" s="277">
        <f t="shared" si="99"/>
        <v>18.215613382899633</v>
      </c>
      <c r="N141" s="279">
        <v>4647</v>
      </c>
      <c r="O141" s="279">
        <v>8250</v>
      </c>
      <c r="P141" s="277">
        <f t="shared" si="106"/>
        <v>9.3092008756290756</v>
      </c>
      <c r="Q141" s="277">
        <f t="shared" si="100"/>
        <v>77.533892834086515</v>
      </c>
      <c r="R141" s="279">
        <v>101</v>
      </c>
      <c r="S141" s="279">
        <v>331</v>
      </c>
      <c r="T141" s="277">
        <f t="shared" si="107"/>
        <v>1.8483359392450303</v>
      </c>
      <c r="U141" s="277">
        <f t="shared" si="101"/>
        <v>227.7227722772277</v>
      </c>
      <c r="V141" s="279" t="s">
        <v>251</v>
      </c>
      <c r="W141" s="279" t="s">
        <v>251</v>
      </c>
      <c r="X141" s="277" t="s">
        <v>251</v>
      </c>
      <c r="Y141" s="277" t="s">
        <v>251</v>
      </c>
      <c r="Z141" s="279">
        <v>280</v>
      </c>
      <c r="AA141" s="279">
        <v>460</v>
      </c>
      <c r="AB141" s="277">
        <f t="shared" si="108"/>
        <v>2.2231888260596393</v>
      </c>
      <c r="AC141" s="277">
        <f t="shared" si="102"/>
        <v>64.285714285714278</v>
      </c>
    </row>
    <row r="142" spans="1:29">
      <c r="A142" s="280" t="s">
        <v>554</v>
      </c>
      <c r="B142" s="279">
        <v>1194</v>
      </c>
      <c r="C142" s="279">
        <v>1568</v>
      </c>
      <c r="D142" s="277">
        <f t="shared" si="103"/>
        <v>1.566386621779567</v>
      </c>
      <c r="E142" s="277">
        <f t="shared" si="109"/>
        <v>31.323283082077058</v>
      </c>
      <c r="F142" s="279">
        <v>2400</v>
      </c>
      <c r="G142" s="279">
        <v>3120</v>
      </c>
      <c r="H142" s="277">
        <f t="shared" si="104"/>
        <v>4.7946889599213183</v>
      </c>
      <c r="I142" s="277">
        <f t="shared" si="98"/>
        <v>30.000000000000004</v>
      </c>
      <c r="J142" s="279">
        <v>466</v>
      </c>
      <c r="K142" s="279">
        <v>684</v>
      </c>
      <c r="L142" s="277">
        <f t="shared" si="105"/>
        <v>1.6279512566641279</v>
      </c>
      <c r="M142" s="277">
        <f t="shared" si="99"/>
        <v>46.78111587982832</v>
      </c>
      <c r="N142" s="279">
        <v>4967</v>
      </c>
      <c r="O142" s="279">
        <v>6450</v>
      </c>
      <c r="P142" s="277">
        <f t="shared" si="106"/>
        <v>7.2781025027645514</v>
      </c>
      <c r="Q142" s="277">
        <f t="shared" si="100"/>
        <v>29.857056573384334</v>
      </c>
      <c r="R142" s="279">
        <v>38</v>
      </c>
      <c r="S142" s="279">
        <v>151</v>
      </c>
      <c r="T142" s="277">
        <f t="shared" si="107"/>
        <v>0.84319857047129765</v>
      </c>
      <c r="U142" s="277">
        <f t="shared" si="101"/>
        <v>297.36842105263162</v>
      </c>
      <c r="V142" s="279" t="s">
        <v>251</v>
      </c>
      <c r="W142" s="279" t="s">
        <v>251</v>
      </c>
      <c r="X142" s="277" t="s">
        <v>251</v>
      </c>
      <c r="Y142" s="277" t="s">
        <v>251</v>
      </c>
      <c r="Z142" s="279">
        <v>106</v>
      </c>
      <c r="AA142" s="279">
        <v>210</v>
      </c>
      <c r="AB142" s="277">
        <f t="shared" si="108"/>
        <v>1.0149340292880962</v>
      </c>
      <c r="AC142" s="277">
        <f t="shared" si="102"/>
        <v>98.113207547169807</v>
      </c>
    </row>
    <row r="143" spans="1:29">
      <c r="A143" s="280" t="s">
        <v>555</v>
      </c>
      <c r="B143" s="279">
        <v>2030</v>
      </c>
      <c r="C143" s="279">
        <v>3790</v>
      </c>
      <c r="D143" s="277">
        <f t="shared" si="103"/>
        <v>3.7861003166738261</v>
      </c>
      <c r="E143" s="277">
        <f t="shared" si="109"/>
        <v>86.699507389162562</v>
      </c>
      <c r="F143" s="279">
        <v>600</v>
      </c>
      <c r="G143" s="279">
        <v>470</v>
      </c>
      <c r="H143" s="277">
        <f t="shared" si="104"/>
        <v>0.72227686255224988</v>
      </c>
      <c r="I143" s="277">
        <f t="shared" si="98"/>
        <v>-21.666666666666668</v>
      </c>
      <c r="J143" s="279">
        <v>900</v>
      </c>
      <c r="K143" s="279">
        <v>1180</v>
      </c>
      <c r="L143" s="277">
        <f t="shared" si="105"/>
        <v>2.8084539223153087</v>
      </c>
      <c r="M143" s="277">
        <f t="shared" si="99"/>
        <v>31.111111111111111</v>
      </c>
      <c r="N143" s="279">
        <v>610</v>
      </c>
      <c r="O143" s="279">
        <v>580</v>
      </c>
      <c r="P143" s="277">
        <f t="shared" si="106"/>
        <v>0.65446503125634714</v>
      </c>
      <c r="Q143" s="277">
        <f t="shared" si="100"/>
        <v>-4.9180327868852514</v>
      </c>
      <c r="R143" s="279">
        <v>136</v>
      </c>
      <c r="S143" s="279">
        <v>406</v>
      </c>
      <c r="T143" s="277">
        <f t="shared" si="107"/>
        <v>2.2671431762340855</v>
      </c>
      <c r="U143" s="277">
        <f t="shared" si="101"/>
        <v>198.52941176470588</v>
      </c>
      <c r="V143" s="279" t="s">
        <v>251</v>
      </c>
      <c r="W143" s="279" t="s">
        <v>251</v>
      </c>
      <c r="X143" s="277" t="s">
        <v>251</v>
      </c>
      <c r="Y143" s="277" t="s">
        <v>251</v>
      </c>
      <c r="Z143" s="279">
        <v>540</v>
      </c>
      <c r="AA143" s="279">
        <v>924</v>
      </c>
      <c r="AB143" s="277">
        <f t="shared" si="108"/>
        <v>4.4657097288676235</v>
      </c>
      <c r="AC143" s="277">
        <f t="shared" si="102"/>
        <v>71.1111111111111</v>
      </c>
    </row>
    <row r="144" spans="1:29">
      <c r="A144" s="280" t="s">
        <v>556</v>
      </c>
      <c r="B144" s="279">
        <v>3890</v>
      </c>
      <c r="C144" s="279">
        <v>7370</v>
      </c>
      <c r="D144" s="277">
        <f t="shared" si="103"/>
        <v>7.3624167107878886</v>
      </c>
      <c r="E144" s="277">
        <f t="shared" si="109"/>
        <v>89.460154241645242</v>
      </c>
      <c r="F144" s="279">
        <v>5450</v>
      </c>
      <c r="G144" s="279">
        <v>6780</v>
      </c>
      <c r="H144" s="277">
        <f t="shared" si="104"/>
        <v>10.41922793213671</v>
      </c>
      <c r="I144" s="277">
        <f t="shared" si="98"/>
        <v>24.403669724770637</v>
      </c>
      <c r="J144" s="279">
        <v>3666</v>
      </c>
      <c r="K144" s="279">
        <v>7180</v>
      </c>
      <c r="L144" s="277">
        <f t="shared" si="105"/>
        <v>17.088728103579591</v>
      </c>
      <c r="M144" s="277">
        <f t="shared" si="99"/>
        <v>95.853791598472455</v>
      </c>
      <c r="N144" s="279">
        <v>3062</v>
      </c>
      <c r="O144" s="279">
        <v>6490</v>
      </c>
      <c r="P144" s="277">
        <f t="shared" si="106"/>
        <v>7.323238022161541</v>
      </c>
      <c r="Q144" s="277">
        <f t="shared" si="100"/>
        <v>111.95297191378187</v>
      </c>
      <c r="R144" s="279">
        <v>348</v>
      </c>
      <c r="S144" s="279">
        <v>929</v>
      </c>
      <c r="T144" s="277">
        <f t="shared" si="107"/>
        <v>5.1876256421710965</v>
      </c>
      <c r="U144" s="277">
        <f t="shared" si="101"/>
        <v>166.95402298850576</v>
      </c>
      <c r="V144" s="279" t="s">
        <v>251</v>
      </c>
      <c r="W144" s="279" t="s">
        <v>251</v>
      </c>
      <c r="X144" s="277" t="s">
        <v>251</v>
      </c>
      <c r="Y144" s="277" t="s">
        <v>251</v>
      </c>
      <c r="Z144" s="279">
        <v>773</v>
      </c>
      <c r="AA144" s="279">
        <v>1290</v>
      </c>
      <c r="AB144" s="277">
        <f t="shared" si="108"/>
        <v>6.234594751341163</v>
      </c>
      <c r="AC144" s="277">
        <f t="shared" si="102"/>
        <v>66.882276843467011</v>
      </c>
    </row>
    <row r="145" spans="1:29">
      <c r="A145" s="280" t="s">
        <v>557</v>
      </c>
      <c r="B145" s="279">
        <v>5484</v>
      </c>
      <c r="C145" s="279">
        <v>7320</v>
      </c>
      <c r="D145" s="277">
        <f t="shared" si="103"/>
        <v>7.3124681577974693</v>
      </c>
      <c r="E145" s="277">
        <f t="shared" si="109"/>
        <v>33.479212253829324</v>
      </c>
      <c r="F145" s="279">
        <v>2428</v>
      </c>
      <c r="G145" s="279">
        <v>3850</v>
      </c>
      <c r="H145" s="277">
        <f t="shared" si="104"/>
        <v>5.9165232358003443</v>
      </c>
      <c r="I145" s="277">
        <f t="shared" si="98"/>
        <v>58.566721581548606</v>
      </c>
      <c r="J145" s="279">
        <v>3917</v>
      </c>
      <c r="K145" s="279">
        <v>5590</v>
      </c>
      <c r="L145" s="277">
        <f t="shared" si="105"/>
        <v>13.304455445544555</v>
      </c>
      <c r="M145" s="277">
        <f t="shared" si="99"/>
        <v>42.711258616287971</v>
      </c>
      <c r="N145" s="279">
        <v>4898</v>
      </c>
      <c r="O145" s="279">
        <v>8032</v>
      </c>
      <c r="P145" s="277">
        <f t="shared" si="106"/>
        <v>9.0632122949154841</v>
      </c>
      <c r="Q145" s="277">
        <f t="shared" si="100"/>
        <v>63.985300122498991</v>
      </c>
      <c r="R145" s="279">
        <v>504</v>
      </c>
      <c r="S145" s="279">
        <v>1212</v>
      </c>
      <c r="T145" s="277">
        <f t="shared" si="107"/>
        <v>6.7679249497431311</v>
      </c>
      <c r="U145" s="277">
        <f t="shared" si="101"/>
        <v>140.47619047619045</v>
      </c>
      <c r="V145" s="279" t="s">
        <v>251</v>
      </c>
      <c r="W145" s="279" t="s">
        <v>251</v>
      </c>
      <c r="X145" s="277" t="s">
        <v>251</v>
      </c>
      <c r="Y145" s="277" t="s">
        <v>251</v>
      </c>
      <c r="Z145" s="279">
        <v>1440</v>
      </c>
      <c r="AA145" s="279">
        <v>1695</v>
      </c>
      <c r="AB145" s="277">
        <f t="shared" si="108"/>
        <v>8.1919675221110619</v>
      </c>
      <c r="AC145" s="277">
        <f t="shared" si="102"/>
        <v>17.708333333333325</v>
      </c>
    </row>
    <row r="146" spans="1:29">
      <c r="A146" s="280" t="s">
        <v>558</v>
      </c>
      <c r="B146" s="279">
        <v>2800</v>
      </c>
      <c r="C146" s="279">
        <v>4882</v>
      </c>
      <c r="D146" s="277">
        <f t="shared" si="103"/>
        <v>4.8769767139845959</v>
      </c>
      <c r="E146" s="277">
        <f t="shared" si="109"/>
        <v>74.357142857142861</v>
      </c>
      <c r="F146" s="279">
        <v>1500</v>
      </c>
      <c r="G146" s="279">
        <v>1539</v>
      </c>
      <c r="H146" s="277">
        <f t="shared" si="104"/>
        <v>2.3650725350381117</v>
      </c>
      <c r="I146" s="277">
        <f t="shared" si="98"/>
        <v>2.6000000000000023</v>
      </c>
      <c r="J146" s="279">
        <v>1100</v>
      </c>
      <c r="K146" s="279">
        <v>1440</v>
      </c>
      <c r="L146" s="277">
        <f t="shared" si="105"/>
        <v>3.4272658035034271</v>
      </c>
      <c r="M146" s="277">
        <f t="shared" si="99"/>
        <v>30.909090909090907</v>
      </c>
      <c r="N146" s="279">
        <v>1318</v>
      </c>
      <c r="O146" s="279">
        <v>1283</v>
      </c>
      <c r="P146" s="277">
        <f t="shared" si="106"/>
        <v>1.4477217846584369</v>
      </c>
      <c r="Q146" s="277">
        <f t="shared" si="100"/>
        <v>-2.6555386949924098</v>
      </c>
      <c r="R146" s="279">
        <v>95</v>
      </c>
      <c r="S146" s="279">
        <v>1543</v>
      </c>
      <c r="T146" s="277">
        <f t="shared" si="107"/>
        <v>8.6162608889881618</v>
      </c>
      <c r="U146" s="277">
        <f t="shared" si="101"/>
        <v>1524.2105263157896</v>
      </c>
      <c r="V146" s="279" t="s">
        <v>251</v>
      </c>
      <c r="W146" s="279" t="s">
        <v>251</v>
      </c>
      <c r="X146" s="277" t="s">
        <v>251</v>
      </c>
      <c r="Y146" s="277" t="s">
        <v>251</v>
      </c>
      <c r="Z146" s="279">
        <v>504</v>
      </c>
      <c r="AA146" s="279">
        <v>1120</v>
      </c>
      <c r="AB146" s="277">
        <f t="shared" si="108"/>
        <v>5.4129814895365138</v>
      </c>
      <c r="AC146" s="277">
        <f t="shared" si="102"/>
        <v>122.22222222222223</v>
      </c>
    </row>
    <row r="147" spans="1:29">
      <c r="A147" s="280" t="s">
        <v>559</v>
      </c>
      <c r="B147" s="279">
        <v>1392</v>
      </c>
      <c r="C147" s="279">
        <v>2080</v>
      </c>
      <c r="D147" s="277">
        <f t="shared" si="103"/>
        <v>2.0778598044014664</v>
      </c>
      <c r="E147" s="277">
        <f t="shared" si="109"/>
        <v>49.425287356321832</v>
      </c>
      <c r="F147" s="279">
        <v>2000</v>
      </c>
      <c r="G147" s="279">
        <v>2483</v>
      </c>
      <c r="H147" s="277">
        <f t="shared" si="104"/>
        <v>3.8157732972707157</v>
      </c>
      <c r="I147" s="277">
        <f t="shared" si="98"/>
        <v>24.150000000000006</v>
      </c>
      <c r="J147" s="279">
        <v>430</v>
      </c>
      <c r="K147" s="279">
        <v>630</v>
      </c>
      <c r="L147" s="277">
        <f t="shared" si="105"/>
        <v>1.4994287890327493</v>
      </c>
      <c r="M147" s="277">
        <f t="shared" si="99"/>
        <v>46.511627906976742</v>
      </c>
      <c r="N147" s="279">
        <v>2669</v>
      </c>
      <c r="O147" s="279">
        <v>3741</v>
      </c>
      <c r="P147" s="277">
        <f t="shared" si="106"/>
        <v>4.2212994516034392</v>
      </c>
      <c r="Q147" s="277">
        <f t="shared" si="100"/>
        <v>40.164855751217686</v>
      </c>
      <c r="R147" s="279">
        <v>115</v>
      </c>
      <c r="S147" s="279">
        <v>325</v>
      </c>
      <c r="T147" s="277">
        <f t="shared" si="107"/>
        <v>1.8148313602859056</v>
      </c>
      <c r="U147" s="277">
        <f t="shared" si="101"/>
        <v>182.60869565217394</v>
      </c>
      <c r="V147" s="279" t="s">
        <v>251</v>
      </c>
      <c r="W147" s="279" t="s">
        <v>251</v>
      </c>
      <c r="X147" s="277" t="s">
        <v>251</v>
      </c>
      <c r="Y147" s="277" t="s">
        <v>251</v>
      </c>
      <c r="Z147" s="279">
        <v>320</v>
      </c>
      <c r="AA147" s="279">
        <v>451</v>
      </c>
      <c r="AB147" s="277">
        <f t="shared" si="108"/>
        <v>2.1796916533758637</v>
      </c>
      <c r="AC147" s="277">
        <f t="shared" si="102"/>
        <v>40.937500000000007</v>
      </c>
    </row>
    <row r="148" spans="1:29">
      <c r="A148" s="280" t="s">
        <v>560</v>
      </c>
      <c r="B148" s="279">
        <v>4025</v>
      </c>
      <c r="C148" s="279">
        <v>4521</v>
      </c>
      <c r="D148" s="277">
        <f t="shared" si="103"/>
        <v>4.5163481613937639</v>
      </c>
      <c r="E148" s="277">
        <f t="shared" si="109"/>
        <v>12.322981366459619</v>
      </c>
      <c r="F148" s="279">
        <v>5500</v>
      </c>
      <c r="G148" s="279">
        <v>3790</v>
      </c>
      <c r="H148" s="277">
        <f t="shared" si="104"/>
        <v>5.8243176788787805</v>
      </c>
      <c r="I148" s="277">
        <f t="shared" si="98"/>
        <v>-31.09090909090909</v>
      </c>
      <c r="J148" s="279">
        <v>4000</v>
      </c>
      <c r="K148" s="279">
        <v>3633</v>
      </c>
      <c r="L148" s="277">
        <f t="shared" si="105"/>
        <v>8.6467060167555214</v>
      </c>
      <c r="M148" s="277">
        <f t="shared" si="99"/>
        <v>-9.1750000000000007</v>
      </c>
      <c r="N148" s="279">
        <v>2160</v>
      </c>
      <c r="O148" s="279">
        <v>3916</v>
      </c>
      <c r="P148" s="277">
        <f t="shared" si="106"/>
        <v>4.4187673489652681</v>
      </c>
      <c r="Q148" s="277">
        <f t="shared" si="100"/>
        <v>81.296296296296291</v>
      </c>
      <c r="R148" s="279">
        <v>288</v>
      </c>
      <c r="S148" s="279">
        <v>436</v>
      </c>
      <c r="T148" s="277">
        <f t="shared" si="107"/>
        <v>2.4346660710297074</v>
      </c>
      <c r="U148" s="277">
        <f t="shared" si="101"/>
        <v>51.388888888888886</v>
      </c>
      <c r="V148" s="279" t="s">
        <v>251</v>
      </c>
      <c r="W148" s="279" t="s">
        <v>251</v>
      </c>
      <c r="X148" s="277" t="s">
        <v>251</v>
      </c>
      <c r="Y148" s="277" t="s">
        <v>251</v>
      </c>
      <c r="Z148" s="279">
        <v>800</v>
      </c>
      <c r="AA148" s="279">
        <v>605</v>
      </c>
      <c r="AB148" s="277">
        <f t="shared" si="108"/>
        <v>2.9239766081871341</v>
      </c>
      <c r="AC148" s="277">
        <f t="shared" si="102"/>
        <v>-24.375000000000004</v>
      </c>
    </row>
    <row r="149" spans="1:29">
      <c r="A149" s="280" t="s">
        <v>561</v>
      </c>
      <c r="B149" s="279">
        <v>2950</v>
      </c>
      <c r="C149" s="279">
        <v>5706</v>
      </c>
      <c r="D149" s="277">
        <f t="shared" si="103"/>
        <v>5.7001288672667156</v>
      </c>
      <c r="E149" s="277">
        <f t="shared" si="109"/>
        <v>93.423728813559308</v>
      </c>
      <c r="F149" s="279">
        <v>2800</v>
      </c>
      <c r="G149" s="279">
        <v>2750</v>
      </c>
      <c r="H149" s="277">
        <f t="shared" si="104"/>
        <v>4.2260880255716744</v>
      </c>
      <c r="I149" s="277">
        <f t="shared" si="98"/>
        <v>-1.7857142857142905</v>
      </c>
      <c r="J149" s="279">
        <v>535</v>
      </c>
      <c r="K149" s="279">
        <v>795</v>
      </c>
      <c r="L149" s="277">
        <f t="shared" si="105"/>
        <v>1.8921363290175173</v>
      </c>
      <c r="M149" s="277">
        <f t="shared" si="99"/>
        <v>48.598130841121502</v>
      </c>
      <c r="N149" s="279">
        <v>1634</v>
      </c>
      <c r="O149" s="279">
        <v>2648</v>
      </c>
      <c r="P149" s="277">
        <f t="shared" si="106"/>
        <v>2.9879713840807023</v>
      </c>
      <c r="Q149" s="277">
        <f t="shared" si="100"/>
        <v>62.056303549571609</v>
      </c>
      <c r="R149" s="279">
        <v>216</v>
      </c>
      <c r="S149" s="279">
        <v>791</v>
      </c>
      <c r="T149" s="277">
        <f t="shared" si="107"/>
        <v>4.4170203261112349</v>
      </c>
      <c r="U149" s="277">
        <f t="shared" si="101"/>
        <v>266.2037037037037</v>
      </c>
      <c r="V149" s="279" t="s">
        <v>251</v>
      </c>
      <c r="W149" s="279" t="s">
        <v>251</v>
      </c>
      <c r="X149" s="277" t="s">
        <v>251</v>
      </c>
      <c r="Y149" s="277" t="s">
        <v>251</v>
      </c>
      <c r="Z149" s="279">
        <v>600</v>
      </c>
      <c r="AA149" s="279">
        <v>1098</v>
      </c>
      <c r="AB149" s="277">
        <f t="shared" si="108"/>
        <v>5.3066550674206177</v>
      </c>
      <c r="AC149" s="277">
        <f t="shared" si="102"/>
        <v>83</v>
      </c>
    </row>
    <row r="150" spans="1:29">
      <c r="A150" s="280" t="s">
        <v>562</v>
      </c>
      <c r="B150" s="279">
        <v>2234</v>
      </c>
      <c r="C150" s="279">
        <v>3213</v>
      </c>
      <c r="D150" s="277">
        <f t="shared" si="103"/>
        <v>3.2096940151643807</v>
      </c>
      <c r="E150" s="277">
        <f t="shared" si="109"/>
        <v>43.822739480752013</v>
      </c>
      <c r="F150" s="279">
        <v>3597</v>
      </c>
      <c r="G150" s="279">
        <v>3101</v>
      </c>
      <c r="H150" s="277">
        <f t="shared" si="104"/>
        <v>4.7654905335628222</v>
      </c>
      <c r="I150" s="277">
        <f t="shared" si="98"/>
        <v>-13.789268835140401</v>
      </c>
      <c r="J150" s="279">
        <v>974</v>
      </c>
      <c r="K150" s="279">
        <v>1034</v>
      </c>
      <c r="L150" s="277">
        <f t="shared" si="105"/>
        <v>2.460967250571211</v>
      </c>
      <c r="M150" s="277">
        <f t="shared" si="99"/>
        <v>6.1601642710472193</v>
      </c>
      <c r="N150" s="279">
        <v>1187</v>
      </c>
      <c r="O150" s="279">
        <v>1970</v>
      </c>
      <c r="P150" s="277">
        <f t="shared" si="106"/>
        <v>2.2229243303017308</v>
      </c>
      <c r="Q150" s="277">
        <f t="shared" si="100"/>
        <v>65.964616680707678</v>
      </c>
      <c r="R150" s="279">
        <v>98</v>
      </c>
      <c r="S150" s="279">
        <v>934</v>
      </c>
      <c r="T150" s="277">
        <f t="shared" si="107"/>
        <v>5.2155461246370338</v>
      </c>
      <c r="U150" s="277">
        <f t="shared" si="101"/>
        <v>853.0612244897959</v>
      </c>
      <c r="V150" s="279" t="s">
        <v>251</v>
      </c>
      <c r="W150" s="279" t="s">
        <v>251</v>
      </c>
      <c r="X150" s="277" t="s">
        <v>251</v>
      </c>
      <c r="Y150" s="277" t="s">
        <v>251</v>
      </c>
      <c r="Z150" s="279">
        <v>452</v>
      </c>
      <c r="AA150" s="279">
        <v>763</v>
      </c>
      <c r="AB150" s="277">
        <f t="shared" si="108"/>
        <v>3.6875936397467504</v>
      </c>
      <c r="AC150" s="277">
        <f t="shared" si="102"/>
        <v>68.805309734513258</v>
      </c>
    </row>
    <row r="151" spans="1:29">
      <c r="A151" s="280" t="s">
        <v>563</v>
      </c>
      <c r="B151" s="279">
        <v>941</v>
      </c>
      <c r="C151" s="279">
        <v>1250</v>
      </c>
      <c r="D151" s="277">
        <f t="shared" si="103"/>
        <v>1.2487138247604965</v>
      </c>
      <c r="E151" s="277">
        <f t="shared" si="109"/>
        <v>32.837407013815103</v>
      </c>
      <c r="F151" s="279">
        <v>3300</v>
      </c>
      <c r="G151" s="279">
        <v>2490</v>
      </c>
      <c r="H151" s="277">
        <f t="shared" si="104"/>
        <v>3.8265306122448979</v>
      </c>
      <c r="I151" s="277">
        <f t="shared" si="98"/>
        <v>-24.545454545454547</v>
      </c>
      <c r="J151" s="279">
        <v>309</v>
      </c>
      <c r="K151" s="279">
        <v>392</v>
      </c>
      <c r="L151" s="277">
        <f t="shared" si="105"/>
        <v>0.93297791317593293</v>
      </c>
      <c r="M151" s="277">
        <f t="shared" si="99"/>
        <v>26.860841423948223</v>
      </c>
      <c r="N151" s="279">
        <v>898</v>
      </c>
      <c r="O151" s="279">
        <v>1690</v>
      </c>
      <c r="P151" s="277">
        <f t="shared" si="106"/>
        <v>1.9069756945228049</v>
      </c>
      <c r="Q151" s="277">
        <f t="shared" si="100"/>
        <v>88.195991091314042</v>
      </c>
      <c r="R151" s="279">
        <v>100</v>
      </c>
      <c r="S151" s="279">
        <v>295</v>
      </c>
      <c r="T151" s="277">
        <f t="shared" si="107"/>
        <v>1.6473084654902836</v>
      </c>
      <c r="U151" s="277">
        <f t="shared" si="101"/>
        <v>195.00000000000003</v>
      </c>
      <c r="V151" s="279" t="s">
        <v>251</v>
      </c>
      <c r="W151" s="279" t="s">
        <v>251</v>
      </c>
      <c r="X151" s="277" t="s">
        <v>251</v>
      </c>
      <c r="Y151" s="277" t="s">
        <v>251</v>
      </c>
      <c r="Z151" s="279">
        <v>308</v>
      </c>
      <c r="AA151" s="279">
        <v>410</v>
      </c>
      <c r="AB151" s="277">
        <f t="shared" si="108"/>
        <v>1.9815378667053307</v>
      </c>
      <c r="AC151" s="277">
        <f t="shared" si="102"/>
        <v>33.116883116883123</v>
      </c>
    </row>
    <row r="152" spans="1:29">
      <c r="A152" s="280" t="s">
        <v>564</v>
      </c>
      <c r="B152" s="279">
        <v>1600</v>
      </c>
      <c r="C152" s="279">
        <v>1804</v>
      </c>
      <c r="D152" s="277">
        <f t="shared" si="103"/>
        <v>1.8021437918943488</v>
      </c>
      <c r="E152" s="277">
        <f t="shared" si="109"/>
        <v>12.749999999999995</v>
      </c>
      <c r="F152" s="279">
        <v>1793</v>
      </c>
      <c r="G152" s="279">
        <v>1910</v>
      </c>
      <c r="H152" s="277">
        <f t="shared" si="104"/>
        <v>2.9352102286697814</v>
      </c>
      <c r="I152" s="277">
        <f t="shared" si="98"/>
        <v>6.5253764640267775</v>
      </c>
      <c r="J152" s="279">
        <v>877</v>
      </c>
      <c r="K152" s="279">
        <v>1092</v>
      </c>
      <c r="L152" s="277">
        <f t="shared" si="105"/>
        <v>2.5990099009900991</v>
      </c>
      <c r="M152" s="277">
        <f t="shared" si="99"/>
        <v>24.51539338654505</v>
      </c>
      <c r="N152" s="279">
        <v>576</v>
      </c>
      <c r="O152" s="279">
        <v>1046</v>
      </c>
      <c r="P152" s="277">
        <f t="shared" si="106"/>
        <v>1.1802938322312744</v>
      </c>
      <c r="Q152" s="277">
        <f t="shared" si="100"/>
        <v>81.597222222222229</v>
      </c>
      <c r="R152" s="279">
        <v>135</v>
      </c>
      <c r="S152" s="279">
        <v>328</v>
      </c>
      <c r="T152" s="277">
        <f t="shared" si="107"/>
        <v>1.8315836497654681</v>
      </c>
      <c r="U152" s="277">
        <f t="shared" si="101"/>
        <v>142.96296296296296</v>
      </c>
      <c r="V152" s="279" t="s">
        <v>251</v>
      </c>
      <c r="W152" s="279" t="s">
        <v>251</v>
      </c>
      <c r="X152" s="277" t="s">
        <v>251</v>
      </c>
      <c r="Y152" s="277" t="s">
        <v>251</v>
      </c>
      <c r="Z152" s="279">
        <v>300</v>
      </c>
      <c r="AA152" s="279">
        <v>456</v>
      </c>
      <c r="AB152" s="277">
        <f t="shared" si="108"/>
        <v>2.2038567493112948</v>
      </c>
      <c r="AC152" s="277">
        <f t="shared" si="102"/>
        <v>52</v>
      </c>
    </row>
    <row r="153" spans="1:29">
      <c r="A153" s="280" t="s">
        <v>565</v>
      </c>
      <c r="B153" s="279">
        <v>1250</v>
      </c>
      <c r="C153" s="279">
        <v>2062</v>
      </c>
      <c r="D153" s="277">
        <f t="shared" si="103"/>
        <v>2.0598783253249153</v>
      </c>
      <c r="E153" s="277">
        <f t="shared" si="109"/>
        <v>64.959999999999994</v>
      </c>
      <c r="F153" s="279">
        <v>3190</v>
      </c>
      <c r="G153" s="279">
        <v>4422</v>
      </c>
      <c r="H153" s="277">
        <f t="shared" si="104"/>
        <v>6.7955495451192522</v>
      </c>
      <c r="I153" s="277">
        <f t="shared" si="98"/>
        <v>38.620689655172427</v>
      </c>
      <c r="J153" s="279">
        <v>1120</v>
      </c>
      <c r="K153" s="279">
        <v>1628</v>
      </c>
      <c r="L153" s="277">
        <f t="shared" si="105"/>
        <v>3.8747143945163751</v>
      </c>
      <c r="M153" s="277">
        <f t="shared" si="99"/>
        <v>45.357142857142854</v>
      </c>
      <c r="N153" s="279">
        <v>1055</v>
      </c>
      <c r="O153" s="279">
        <v>1550</v>
      </c>
      <c r="P153" s="277">
        <f t="shared" si="106"/>
        <v>1.7490013766333417</v>
      </c>
      <c r="Q153" s="277">
        <f t="shared" si="100"/>
        <v>46.919431279620859</v>
      </c>
      <c r="R153" s="279">
        <v>104</v>
      </c>
      <c r="S153" s="279">
        <v>295</v>
      </c>
      <c r="T153" s="277">
        <f t="shared" si="107"/>
        <v>1.6473084654902836</v>
      </c>
      <c r="U153" s="277">
        <f t="shared" si="101"/>
        <v>183.65384615384616</v>
      </c>
      <c r="V153" s="279" t="s">
        <v>251</v>
      </c>
      <c r="W153" s="279" t="s">
        <v>251</v>
      </c>
      <c r="X153" s="277" t="s">
        <v>251</v>
      </c>
      <c r="Y153" s="277" t="s">
        <v>251</v>
      </c>
      <c r="Z153" s="279">
        <v>288</v>
      </c>
      <c r="AA153" s="279">
        <v>410</v>
      </c>
      <c r="AB153" s="277">
        <f t="shared" si="108"/>
        <v>1.9815378667053307</v>
      </c>
      <c r="AC153" s="277">
        <f t="shared" si="102"/>
        <v>42.361111111111114</v>
      </c>
    </row>
    <row r="154" spans="1:29">
      <c r="A154" s="280" t="s">
        <v>566</v>
      </c>
      <c r="B154" s="279">
        <v>691</v>
      </c>
      <c r="C154" s="279">
        <v>2132</v>
      </c>
      <c r="D154" s="277">
        <f t="shared" si="103"/>
        <v>2.129806299511503</v>
      </c>
      <c r="E154" s="277">
        <f t="shared" si="109"/>
        <v>208.5383502170767</v>
      </c>
      <c r="F154" s="279">
        <v>2460</v>
      </c>
      <c r="G154" s="279">
        <v>3752</v>
      </c>
      <c r="H154" s="277">
        <f t="shared" si="104"/>
        <v>5.76592082616179</v>
      </c>
      <c r="I154" s="277">
        <f t="shared" si="98"/>
        <v>52.520325203252028</v>
      </c>
      <c r="J154" s="279">
        <v>299</v>
      </c>
      <c r="K154" s="279">
        <v>530</v>
      </c>
      <c r="L154" s="277">
        <f t="shared" si="105"/>
        <v>1.2614242193450114</v>
      </c>
      <c r="M154" s="277">
        <f t="shared" si="99"/>
        <v>77.257525083612038</v>
      </c>
      <c r="N154" s="279">
        <v>645</v>
      </c>
      <c r="O154" s="279">
        <v>1122</v>
      </c>
      <c r="P154" s="277">
        <f t="shared" si="106"/>
        <v>1.2660513190855542</v>
      </c>
      <c r="Q154" s="277">
        <f t="shared" si="100"/>
        <v>73.953488372093005</v>
      </c>
      <c r="R154" s="279">
        <v>66</v>
      </c>
      <c r="S154" s="279">
        <v>174</v>
      </c>
      <c r="T154" s="277">
        <f t="shared" si="107"/>
        <v>0.97163278981460799</v>
      </c>
      <c r="U154" s="277">
        <f t="shared" si="101"/>
        <v>163.63636363636363</v>
      </c>
      <c r="V154" s="279" t="s">
        <v>251</v>
      </c>
      <c r="W154" s="279" t="s">
        <v>251</v>
      </c>
      <c r="X154" s="277" t="s">
        <v>251</v>
      </c>
      <c r="Y154" s="277" t="s">
        <v>251</v>
      </c>
      <c r="Z154" s="279">
        <v>184</v>
      </c>
      <c r="AA154" s="279">
        <v>242</v>
      </c>
      <c r="AB154" s="277">
        <f t="shared" si="108"/>
        <v>1.1695906432748537</v>
      </c>
      <c r="AC154" s="277">
        <f t="shared" si="102"/>
        <v>31.521739130434788</v>
      </c>
    </row>
    <row r="155" spans="1:29">
      <c r="A155" s="280" t="s">
        <v>567</v>
      </c>
      <c r="B155" s="279">
        <v>1200</v>
      </c>
      <c r="C155" s="279">
        <v>1480</v>
      </c>
      <c r="D155" s="277">
        <f t="shared" si="103"/>
        <v>1.4784771685164282</v>
      </c>
      <c r="E155" s="277">
        <f t="shared" si="109"/>
        <v>23.333333333333339</v>
      </c>
      <c r="F155" s="279">
        <v>1500</v>
      </c>
      <c r="G155" s="279">
        <v>1686</v>
      </c>
      <c r="H155" s="277">
        <f t="shared" si="104"/>
        <v>2.5909761494959431</v>
      </c>
      <c r="I155" s="277">
        <f t="shared" si="98"/>
        <v>12.400000000000011</v>
      </c>
      <c r="J155" s="279">
        <v>300</v>
      </c>
      <c r="K155" s="279">
        <v>578</v>
      </c>
      <c r="L155" s="277">
        <f t="shared" si="105"/>
        <v>1.3756664127951257</v>
      </c>
      <c r="M155" s="277">
        <f t="shared" si="99"/>
        <v>92.666666666666671</v>
      </c>
      <c r="N155" s="279">
        <v>608</v>
      </c>
      <c r="O155" s="279">
        <v>980</v>
      </c>
      <c r="P155" s="277">
        <f t="shared" si="106"/>
        <v>1.1058202252262417</v>
      </c>
      <c r="Q155" s="277">
        <f t="shared" si="100"/>
        <v>61.184210526315795</v>
      </c>
      <c r="R155" s="279">
        <v>147</v>
      </c>
      <c r="S155" s="279">
        <v>349</v>
      </c>
      <c r="T155" s="277">
        <f t="shared" si="107"/>
        <v>1.9488496761224032</v>
      </c>
      <c r="U155" s="277">
        <f t="shared" si="101"/>
        <v>137.41496598639458</v>
      </c>
      <c r="V155" s="279" t="s">
        <v>251</v>
      </c>
      <c r="W155" s="279" t="s">
        <v>251</v>
      </c>
      <c r="X155" s="277" t="s">
        <v>251</v>
      </c>
      <c r="Y155" s="277" t="s">
        <v>251</v>
      </c>
      <c r="Z155" s="279">
        <v>408</v>
      </c>
      <c r="AA155" s="279">
        <v>485</v>
      </c>
      <c r="AB155" s="277">
        <f t="shared" si="108"/>
        <v>2.3440143057367937</v>
      </c>
      <c r="AC155" s="277">
        <f t="shared" si="102"/>
        <v>18.872549019607842</v>
      </c>
    </row>
    <row r="156" spans="1:29">
      <c r="A156" s="190"/>
      <c r="B156" s="279"/>
      <c r="C156" s="279"/>
      <c r="D156" s="279"/>
      <c r="E156" s="277"/>
      <c r="F156" s="279"/>
      <c r="G156" s="279"/>
      <c r="H156" s="279"/>
      <c r="I156" s="277"/>
      <c r="J156" s="279"/>
      <c r="K156" s="279"/>
      <c r="L156" s="279"/>
      <c r="M156" s="277"/>
      <c r="N156" s="279"/>
      <c r="O156" s="279"/>
      <c r="P156" s="279"/>
      <c r="Q156" s="277"/>
      <c r="R156" s="279"/>
      <c r="S156" s="279"/>
      <c r="T156" s="279"/>
      <c r="U156" s="277"/>
      <c r="V156" s="279"/>
      <c r="W156" s="279"/>
      <c r="X156" s="279"/>
      <c r="Y156" s="277"/>
      <c r="Z156" s="279"/>
      <c r="AA156" s="279"/>
      <c r="AB156" s="279"/>
      <c r="AC156" s="277"/>
    </row>
    <row r="157" spans="1:29" ht="24">
      <c r="A157" s="278" t="s">
        <v>417</v>
      </c>
      <c r="B157" s="279">
        <v>106584</v>
      </c>
      <c r="C157" s="279">
        <v>114087</v>
      </c>
      <c r="D157" s="277">
        <f>SUM(D159:D176)</f>
        <v>100</v>
      </c>
      <c r="E157" s="277">
        <f t="shared" si="109"/>
        <v>7.0395181265480833</v>
      </c>
      <c r="F157" s="279">
        <v>46807</v>
      </c>
      <c r="G157" s="279">
        <v>26835</v>
      </c>
      <c r="H157" s="277">
        <f>SUM(H159:H176)</f>
        <v>100</v>
      </c>
      <c r="I157" s="277">
        <f t="shared" ref="I157" si="110">(((G157/F157)-1)*100)</f>
        <v>-42.66883158501934</v>
      </c>
      <c r="J157" s="279">
        <v>42082</v>
      </c>
      <c r="K157" s="279">
        <v>36413</v>
      </c>
      <c r="L157" s="277">
        <f>SUM(L159:L176)</f>
        <v>100</v>
      </c>
      <c r="M157" s="277">
        <f t="shared" ref="M157" si="111">(((K157/J157)-1)*100)</f>
        <v>-13.47131790314149</v>
      </c>
      <c r="N157" s="279">
        <v>133883</v>
      </c>
      <c r="O157" s="279">
        <v>123616</v>
      </c>
      <c r="P157" s="277">
        <f>SUM(P159:P176)</f>
        <v>100</v>
      </c>
      <c r="Q157" s="277">
        <f t="shared" ref="Q157" si="112">(((O157/N157)-1)*100)</f>
        <v>-7.668636047892563</v>
      </c>
      <c r="R157" s="279">
        <v>5814</v>
      </c>
      <c r="S157" s="279">
        <v>17733</v>
      </c>
      <c r="T157" s="277">
        <f>SUM(T159:T176)</f>
        <v>100.00000000000003</v>
      </c>
      <c r="U157" s="277">
        <f t="shared" ref="U157" si="113">(((S157/R157)-1)*100)</f>
        <v>205.00515995872033</v>
      </c>
      <c r="V157" s="279">
        <v>0</v>
      </c>
      <c r="W157" s="279">
        <v>0</v>
      </c>
      <c r="X157" s="277">
        <f>SUM(X159:X176)</f>
        <v>0</v>
      </c>
      <c r="Y157" s="277" t="e">
        <f t="shared" ref="Y157" si="114">(((W157/V157)-1)*100)</f>
        <v>#DIV/0!</v>
      </c>
      <c r="Z157" s="279">
        <v>25661</v>
      </c>
      <c r="AA157" s="279">
        <v>34808</v>
      </c>
      <c r="AB157" s="277">
        <f>SUM(AB159:AB176)</f>
        <v>99.999999999999986</v>
      </c>
      <c r="AC157" s="277">
        <f t="shared" ref="AC157" si="115">(((AA157/Z157)-1)*100)</f>
        <v>35.645532130470372</v>
      </c>
    </row>
    <row r="158" spans="1:29">
      <c r="A158" s="282"/>
      <c r="B158" s="279"/>
      <c r="C158" s="279"/>
      <c r="D158" s="279"/>
      <c r="E158" s="277"/>
      <c r="F158" s="279"/>
      <c r="G158" s="279"/>
      <c r="H158" s="279"/>
      <c r="I158" s="277"/>
      <c r="J158" s="279"/>
      <c r="K158" s="279"/>
      <c r="L158" s="279"/>
      <c r="M158" s="277"/>
      <c r="N158" s="279"/>
      <c r="O158" s="279"/>
      <c r="P158" s="279"/>
      <c r="Q158" s="277"/>
      <c r="R158" s="279"/>
      <c r="S158" s="279"/>
      <c r="T158" s="279"/>
      <c r="U158" s="277"/>
      <c r="V158" s="279"/>
      <c r="W158" s="279"/>
      <c r="X158" s="279"/>
      <c r="Y158" s="277"/>
      <c r="Z158" s="279"/>
      <c r="AA158" s="279"/>
      <c r="AB158" s="279"/>
      <c r="AC158" s="277"/>
    </row>
    <row r="159" spans="1:29">
      <c r="A159" s="280" t="s">
        <v>568</v>
      </c>
      <c r="B159" s="279">
        <v>14582</v>
      </c>
      <c r="C159" s="279">
        <v>13036</v>
      </c>
      <c r="D159" s="277">
        <f>((C159/$C$157)*100)</f>
        <v>11.42636759665869</v>
      </c>
      <c r="E159" s="277">
        <f t="shared" si="109"/>
        <v>-10.602112193114799</v>
      </c>
      <c r="F159" s="279">
        <v>5122</v>
      </c>
      <c r="G159" s="279">
        <v>2053</v>
      </c>
      <c r="H159" s="277">
        <f>((G159/G$157)*100)</f>
        <v>7.650456493385505</v>
      </c>
      <c r="I159" s="277">
        <f t="shared" ref="I159:I176" si="116">(((G159/F159)-1)*100)</f>
        <v>-59.918000780944936</v>
      </c>
      <c r="J159" s="279">
        <v>4060</v>
      </c>
      <c r="K159" s="279">
        <v>2825</v>
      </c>
      <c r="L159" s="277">
        <f>((K159/K$157)*100)</f>
        <v>7.7582182187680218</v>
      </c>
      <c r="M159" s="277">
        <f t="shared" ref="M159:M176" si="117">(((K159/J159)-1)*100)</f>
        <v>-30.418719211822665</v>
      </c>
      <c r="N159" s="279">
        <v>17417</v>
      </c>
      <c r="O159" s="279">
        <v>13221</v>
      </c>
      <c r="P159" s="277">
        <f>((O159/O$157)*100)</f>
        <v>10.695217447579601</v>
      </c>
      <c r="Q159" s="277">
        <f t="shared" ref="Q159:Q176" si="118">(((O159/N159)-1)*100)</f>
        <v>-24.091404949187577</v>
      </c>
      <c r="R159" s="279">
        <v>793</v>
      </c>
      <c r="S159" s="279">
        <v>2431</v>
      </c>
      <c r="T159" s="277">
        <f>((S159/S$157)*100)</f>
        <v>13.708904302712458</v>
      </c>
      <c r="U159" s="277">
        <f t="shared" ref="U159:U176" si="119">(((S159/R159)-1)*100)</f>
        <v>206.55737704918033</v>
      </c>
      <c r="V159" s="279" t="s">
        <v>251</v>
      </c>
      <c r="W159" s="279" t="s">
        <v>251</v>
      </c>
      <c r="X159" s="277" t="s">
        <v>251</v>
      </c>
      <c r="Y159" s="277" t="s">
        <v>251</v>
      </c>
      <c r="Z159" s="279">
        <v>3646</v>
      </c>
      <c r="AA159" s="279">
        <v>4563</v>
      </c>
      <c r="AB159" s="277">
        <f>((AA159/AA$157)*100)</f>
        <v>13.109055389565615</v>
      </c>
      <c r="AC159" s="277">
        <f t="shared" ref="AC159:AC176" si="120">(((AA159/Z159)-1)*100)</f>
        <v>25.15085024684587</v>
      </c>
    </row>
    <row r="160" spans="1:29">
      <c r="A160" s="280" t="s">
        <v>569</v>
      </c>
      <c r="B160" s="279">
        <v>13449</v>
      </c>
      <c r="C160" s="279">
        <v>15193</v>
      </c>
      <c r="D160" s="277">
        <f t="shared" ref="D160:D176" si="121">((C160/$C$157)*100)</f>
        <v>13.317029985887963</v>
      </c>
      <c r="E160" s="277">
        <f t="shared" si="109"/>
        <v>12.96750687783479</v>
      </c>
      <c r="F160" s="279">
        <v>4625</v>
      </c>
      <c r="G160" s="279">
        <v>1725</v>
      </c>
      <c r="H160" s="277">
        <f t="shared" ref="H160:H176" si="122">((G160/G$157)*100)</f>
        <v>6.4281721632196751</v>
      </c>
      <c r="I160" s="277">
        <f t="shared" si="116"/>
        <v>-62.702702702702709</v>
      </c>
      <c r="J160" s="279">
        <v>5207</v>
      </c>
      <c r="K160" s="279">
        <v>4052</v>
      </c>
      <c r="L160" s="277">
        <f t="shared" ref="L160:L176" si="123">((K160/K$157)*100)</f>
        <v>11.1278938840524</v>
      </c>
      <c r="M160" s="277">
        <f t="shared" si="117"/>
        <v>-22.181678509698489</v>
      </c>
      <c r="N160" s="279">
        <v>12151</v>
      </c>
      <c r="O160" s="279">
        <v>11830</v>
      </c>
      <c r="P160" s="277">
        <f t="shared" ref="P160:P176" si="124">((O160/O$157)*100)</f>
        <v>9.5699585814134096</v>
      </c>
      <c r="Q160" s="277">
        <f t="shared" si="118"/>
        <v>-2.6417578800098762</v>
      </c>
      <c r="R160" s="279">
        <v>744</v>
      </c>
      <c r="S160" s="279">
        <v>2680</v>
      </c>
      <c r="T160" s="277">
        <f t="shared" ref="T160:T176" si="125">((S160/S$157)*100)</f>
        <v>15.113066035075848</v>
      </c>
      <c r="U160" s="277">
        <f t="shared" si="119"/>
        <v>260.21505376344084</v>
      </c>
      <c r="V160" s="279" t="s">
        <v>251</v>
      </c>
      <c r="W160" s="279" t="s">
        <v>251</v>
      </c>
      <c r="X160" s="277" t="s">
        <v>251</v>
      </c>
      <c r="Y160" s="277" t="s">
        <v>251</v>
      </c>
      <c r="Z160" s="279">
        <v>3364</v>
      </c>
      <c r="AA160" s="279">
        <v>5317</v>
      </c>
      <c r="AB160" s="277">
        <f t="shared" ref="AB160:AB176" si="126">((AA160/AA$157)*100)</f>
        <v>15.275224086416916</v>
      </c>
      <c r="AC160" s="277">
        <f t="shared" si="120"/>
        <v>58.055885850178356</v>
      </c>
    </row>
    <row r="161" spans="1:29">
      <c r="A161" s="280" t="s">
        <v>570</v>
      </c>
      <c r="B161" s="279">
        <v>10805</v>
      </c>
      <c r="C161" s="279">
        <v>10646</v>
      </c>
      <c r="D161" s="277">
        <f t="shared" si="121"/>
        <v>9.3314751023341831</v>
      </c>
      <c r="E161" s="277">
        <f t="shared" si="109"/>
        <v>-1.4715409532623736</v>
      </c>
      <c r="F161" s="279">
        <v>5148</v>
      </c>
      <c r="G161" s="279">
        <v>2962</v>
      </c>
      <c r="H161" s="277">
        <f t="shared" si="122"/>
        <v>11.037823737656046</v>
      </c>
      <c r="I161" s="277">
        <f t="shared" si="116"/>
        <v>-42.463092463092465</v>
      </c>
      <c r="J161" s="279">
        <v>5012</v>
      </c>
      <c r="K161" s="279">
        <v>4364</v>
      </c>
      <c r="L161" s="277">
        <f t="shared" si="123"/>
        <v>11.984730728036689</v>
      </c>
      <c r="M161" s="277">
        <f t="shared" si="117"/>
        <v>-12.928970470869917</v>
      </c>
      <c r="N161" s="279">
        <v>14757</v>
      </c>
      <c r="O161" s="279">
        <v>14085</v>
      </c>
      <c r="P161" s="277">
        <f t="shared" si="124"/>
        <v>11.394156096298214</v>
      </c>
      <c r="Q161" s="277">
        <f t="shared" si="118"/>
        <v>-4.5537710916852987</v>
      </c>
      <c r="R161" s="279">
        <v>508</v>
      </c>
      <c r="S161" s="279">
        <v>1610</v>
      </c>
      <c r="T161" s="277">
        <f t="shared" si="125"/>
        <v>9.0791180285343707</v>
      </c>
      <c r="U161" s="277">
        <f t="shared" si="119"/>
        <v>216.92913385826773</v>
      </c>
      <c r="V161" s="279" t="s">
        <v>251</v>
      </c>
      <c r="W161" s="279" t="s">
        <v>251</v>
      </c>
      <c r="X161" s="277" t="s">
        <v>251</v>
      </c>
      <c r="Y161" s="277" t="s">
        <v>251</v>
      </c>
      <c r="Z161" s="279">
        <v>2377</v>
      </c>
      <c r="AA161" s="279">
        <v>3194</v>
      </c>
      <c r="AB161" s="277">
        <f t="shared" si="126"/>
        <v>9.1760514824178347</v>
      </c>
      <c r="AC161" s="277">
        <f t="shared" si="120"/>
        <v>34.37105595288179</v>
      </c>
    </row>
    <row r="162" spans="1:29">
      <c r="A162" s="280" t="s">
        <v>571</v>
      </c>
      <c r="B162" s="279">
        <v>5800</v>
      </c>
      <c r="C162" s="279">
        <v>9400</v>
      </c>
      <c r="D162" s="277">
        <f t="shared" si="121"/>
        <v>8.2393261283055903</v>
      </c>
      <c r="E162" s="277">
        <f t="shared" si="109"/>
        <v>62.068965517241367</v>
      </c>
      <c r="F162" s="279">
        <v>850</v>
      </c>
      <c r="G162" s="279">
        <v>930</v>
      </c>
      <c r="H162" s="277">
        <f t="shared" si="122"/>
        <v>3.465623253214086</v>
      </c>
      <c r="I162" s="277">
        <f t="shared" si="116"/>
        <v>9.4117647058823639</v>
      </c>
      <c r="J162" s="279">
        <v>4580</v>
      </c>
      <c r="K162" s="279">
        <v>3800</v>
      </c>
      <c r="L162" s="277">
        <f t="shared" si="123"/>
        <v>10.435833356218934</v>
      </c>
      <c r="M162" s="277">
        <f t="shared" si="117"/>
        <v>-17.030567685589514</v>
      </c>
      <c r="N162" s="279">
        <v>7500</v>
      </c>
      <c r="O162" s="279">
        <v>10900</v>
      </c>
      <c r="P162" s="277">
        <f t="shared" si="124"/>
        <v>8.8176287859176803</v>
      </c>
      <c r="Q162" s="277">
        <f t="shared" si="118"/>
        <v>45.333333333333336</v>
      </c>
      <c r="R162" s="279">
        <v>393</v>
      </c>
      <c r="S162" s="279">
        <v>1118</v>
      </c>
      <c r="T162" s="277">
        <f t="shared" si="125"/>
        <v>6.3046297862741785</v>
      </c>
      <c r="U162" s="277">
        <f t="shared" si="119"/>
        <v>184.47837150127225</v>
      </c>
      <c r="V162" s="279" t="s">
        <v>251</v>
      </c>
      <c r="W162" s="279" t="s">
        <v>251</v>
      </c>
      <c r="X162" s="277" t="s">
        <v>251</v>
      </c>
      <c r="Y162" s="277" t="s">
        <v>251</v>
      </c>
      <c r="Z162" s="279">
        <v>1560</v>
      </c>
      <c r="AA162" s="279">
        <v>2530</v>
      </c>
      <c r="AB162" s="277">
        <f t="shared" si="126"/>
        <v>7.2684440358538271</v>
      </c>
      <c r="AC162" s="277">
        <f t="shared" si="120"/>
        <v>62.179487179487182</v>
      </c>
    </row>
    <row r="163" spans="1:29">
      <c r="A163" s="280" t="s">
        <v>572</v>
      </c>
      <c r="B163" s="279">
        <v>6644</v>
      </c>
      <c r="C163" s="279">
        <v>8347</v>
      </c>
      <c r="D163" s="277">
        <f t="shared" si="121"/>
        <v>7.3163462971241255</v>
      </c>
      <c r="E163" s="277">
        <f t="shared" si="109"/>
        <v>25.632149307645989</v>
      </c>
      <c r="F163" s="279">
        <v>2605</v>
      </c>
      <c r="G163" s="279">
        <v>1258</v>
      </c>
      <c r="H163" s="277">
        <f t="shared" si="122"/>
        <v>4.6879075833799142</v>
      </c>
      <c r="I163" s="277">
        <f t="shared" si="116"/>
        <v>-51.708253358925148</v>
      </c>
      <c r="J163" s="279">
        <v>1442</v>
      </c>
      <c r="K163" s="279">
        <v>1215</v>
      </c>
      <c r="L163" s="277">
        <f t="shared" si="123"/>
        <v>3.3367204020542114</v>
      </c>
      <c r="M163" s="277">
        <f t="shared" si="117"/>
        <v>-15.742024965325941</v>
      </c>
      <c r="N163" s="279">
        <v>6596</v>
      </c>
      <c r="O163" s="279">
        <v>5668</v>
      </c>
      <c r="P163" s="277">
        <f t="shared" si="124"/>
        <v>4.5851669686771936</v>
      </c>
      <c r="Q163" s="277">
        <f t="shared" si="118"/>
        <v>-14.069132807762285</v>
      </c>
      <c r="R163" s="279">
        <v>303</v>
      </c>
      <c r="S163" s="279">
        <v>1190</v>
      </c>
      <c r="T163" s="277">
        <f t="shared" si="125"/>
        <v>6.7106524558732312</v>
      </c>
      <c r="U163" s="277">
        <f t="shared" si="119"/>
        <v>292.73927392739273</v>
      </c>
      <c r="V163" s="279" t="s">
        <v>251</v>
      </c>
      <c r="W163" s="279" t="s">
        <v>251</v>
      </c>
      <c r="X163" s="277" t="s">
        <v>251</v>
      </c>
      <c r="Y163" s="277" t="s">
        <v>251</v>
      </c>
      <c r="Z163" s="279">
        <v>1389</v>
      </c>
      <c r="AA163" s="279">
        <v>2504</v>
      </c>
      <c r="AB163" s="277">
        <f t="shared" si="126"/>
        <v>7.1937485635486089</v>
      </c>
      <c r="AC163" s="277">
        <f t="shared" si="120"/>
        <v>80.273578113750915</v>
      </c>
    </row>
    <row r="164" spans="1:29">
      <c r="A164" s="280" t="s">
        <v>573</v>
      </c>
      <c r="B164" s="279">
        <v>6894</v>
      </c>
      <c r="C164" s="279">
        <v>8953</v>
      </c>
      <c r="D164" s="277">
        <f t="shared" si="121"/>
        <v>7.8475198751829751</v>
      </c>
      <c r="E164" s="277">
        <f t="shared" si="109"/>
        <v>29.866550623730781</v>
      </c>
      <c r="F164" s="279">
        <v>4150</v>
      </c>
      <c r="G164" s="279">
        <v>6622</v>
      </c>
      <c r="H164" s="277">
        <f t="shared" si="122"/>
        <v>24.676728153530835</v>
      </c>
      <c r="I164" s="277">
        <f t="shared" si="116"/>
        <v>59.566265060240966</v>
      </c>
      <c r="J164" s="279">
        <v>2569</v>
      </c>
      <c r="K164" s="279">
        <v>3729</v>
      </c>
      <c r="L164" s="277">
        <f t="shared" si="123"/>
        <v>10.24084804877379</v>
      </c>
      <c r="M164" s="277">
        <f t="shared" si="117"/>
        <v>45.153756325418449</v>
      </c>
      <c r="N164" s="279">
        <v>3620</v>
      </c>
      <c r="O164" s="279">
        <v>4680</v>
      </c>
      <c r="P164" s="277">
        <f t="shared" si="124"/>
        <v>3.7859176805591512</v>
      </c>
      <c r="Q164" s="277">
        <f t="shared" si="118"/>
        <v>29.281767955801108</v>
      </c>
      <c r="R164" s="279">
        <v>576</v>
      </c>
      <c r="S164" s="279">
        <v>1489</v>
      </c>
      <c r="T164" s="277">
        <f t="shared" si="125"/>
        <v>8.3967743754581861</v>
      </c>
      <c r="U164" s="277">
        <f t="shared" si="119"/>
        <v>158.50694444444446</v>
      </c>
      <c r="V164" s="279" t="s">
        <v>251</v>
      </c>
      <c r="W164" s="279" t="s">
        <v>251</v>
      </c>
      <c r="X164" s="277" t="s">
        <v>251</v>
      </c>
      <c r="Y164" s="277" t="s">
        <v>251</v>
      </c>
      <c r="Z164" s="279">
        <v>1600</v>
      </c>
      <c r="AA164" s="279">
        <v>2068</v>
      </c>
      <c r="AB164" s="277">
        <f t="shared" si="126"/>
        <v>5.9411629510457367</v>
      </c>
      <c r="AC164" s="277">
        <f t="shared" si="120"/>
        <v>29.25</v>
      </c>
    </row>
    <row r="165" spans="1:29">
      <c r="A165" s="280" t="s">
        <v>574</v>
      </c>
      <c r="B165" s="279">
        <v>6004</v>
      </c>
      <c r="C165" s="279">
        <v>4770</v>
      </c>
      <c r="D165" s="277">
        <f t="shared" si="121"/>
        <v>4.1810197480869862</v>
      </c>
      <c r="E165" s="277">
        <f t="shared" si="109"/>
        <v>-20.552964690206533</v>
      </c>
      <c r="F165" s="279">
        <v>3932</v>
      </c>
      <c r="G165" s="279">
        <v>1615</v>
      </c>
      <c r="H165" s="277">
        <f t="shared" si="122"/>
        <v>6.0182597354201599</v>
      </c>
      <c r="I165" s="277">
        <f t="shared" si="116"/>
        <v>-58.926754832146486</v>
      </c>
      <c r="J165" s="279">
        <v>2556</v>
      </c>
      <c r="K165" s="279">
        <v>2109</v>
      </c>
      <c r="L165" s="277">
        <f t="shared" si="123"/>
        <v>5.791887512701507</v>
      </c>
      <c r="M165" s="277">
        <f t="shared" si="117"/>
        <v>-17.488262910798124</v>
      </c>
      <c r="N165" s="279">
        <v>10186</v>
      </c>
      <c r="O165" s="279">
        <v>7361</v>
      </c>
      <c r="P165" s="277">
        <f t="shared" si="124"/>
        <v>5.9547307791871606</v>
      </c>
      <c r="Q165" s="277">
        <f t="shared" si="118"/>
        <v>-27.734144904771252</v>
      </c>
      <c r="R165" s="279">
        <v>321</v>
      </c>
      <c r="S165" s="279">
        <v>680</v>
      </c>
      <c r="T165" s="277">
        <f t="shared" si="125"/>
        <v>3.8346585462132743</v>
      </c>
      <c r="U165" s="277">
        <f t="shared" si="119"/>
        <v>111.83800623052957</v>
      </c>
      <c r="V165" s="279" t="s">
        <v>251</v>
      </c>
      <c r="W165" s="279" t="s">
        <v>251</v>
      </c>
      <c r="X165" s="277" t="s">
        <v>251</v>
      </c>
      <c r="Y165" s="277" t="s">
        <v>251</v>
      </c>
      <c r="Z165" s="279">
        <v>1381</v>
      </c>
      <c r="AA165" s="279">
        <v>1431</v>
      </c>
      <c r="AB165" s="277">
        <f t="shared" si="126"/>
        <v>4.1111238795679155</v>
      </c>
      <c r="AC165" s="277">
        <f t="shared" si="120"/>
        <v>3.6205648081100605</v>
      </c>
    </row>
    <row r="166" spans="1:29">
      <c r="A166" s="280" t="s">
        <v>575</v>
      </c>
      <c r="B166" s="279">
        <v>4034</v>
      </c>
      <c r="C166" s="279">
        <v>4715</v>
      </c>
      <c r="D166" s="277">
        <f t="shared" si="121"/>
        <v>4.1328109249958365</v>
      </c>
      <c r="E166" s="277">
        <f t="shared" si="109"/>
        <v>16.881507188894407</v>
      </c>
      <c r="F166" s="279">
        <v>3008</v>
      </c>
      <c r="G166" s="279">
        <v>1172</v>
      </c>
      <c r="H166" s="277">
        <f t="shared" si="122"/>
        <v>4.3674305943730198</v>
      </c>
      <c r="I166" s="277">
        <f t="shared" si="116"/>
        <v>-61.037234042553187</v>
      </c>
      <c r="J166" s="279">
        <v>1817</v>
      </c>
      <c r="K166" s="279">
        <v>1890</v>
      </c>
      <c r="L166" s="277">
        <f t="shared" si="123"/>
        <v>5.1904539587509957</v>
      </c>
      <c r="M166" s="277">
        <f t="shared" si="117"/>
        <v>4.0176114474408386</v>
      </c>
      <c r="N166" s="279">
        <v>4792</v>
      </c>
      <c r="O166" s="279">
        <v>4131</v>
      </c>
      <c r="P166" s="277">
        <f t="shared" si="124"/>
        <v>3.3418004141858657</v>
      </c>
      <c r="Q166" s="277">
        <f t="shared" si="118"/>
        <v>-13.793823038397324</v>
      </c>
      <c r="R166" s="279">
        <v>205</v>
      </c>
      <c r="S166" s="279">
        <v>713</v>
      </c>
      <c r="T166" s="277">
        <f t="shared" si="125"/>
        <v>4.0207522697795071</v>
      </c>
      <c r="U166" s="277">
        <f t="shared" si="119"/>
        <v>247.80487804878049</v>
      </c>
      <c r="V166" s="279" t="s">
        <v>251</v>
      </c>
      <c r="W166" s="279" t="s">
        <v>251</v>
      </c>
      <c r="X166" s="277" t="s">
        <v>251</v>
      </c>
      <c r="Y166" s="277" t="s">
        <v>251</v>
      </c>
      <c r="Z166" s="279">
        <v>928</v>
      </c>
      <c r="AA166" s="279">
        <v>1415</v>
      </c>
      <c r="AB166" s="277">
        <f t="shared" si="126"/>
        <v>4.0651574350723969</v>
      </c>
      <c r="AC166" s="277">
        <f t="shared" si="120"/>
        <v>52.478448275862078</v>
      </c>
    </row>
    <row r="167" spans="1:29">
      <c r="A167" s="280" t="s">
        <v>576</v>
      </c>
      <c r="B167" s="279">
        <v>4855</v>
      </c>
      <c r="C167" s="279">
        <v>4570</v>
      </c>
      <c r="D167" s="277">
        <f t="shared" si="121"/>
        <v>4.0057149368464415</v>
      </c>
      <c r="E167" s="277">
        <f t="shared" si="109"/>
        <v>-5.8702368692070017</v>
      </c>
      <c r="F167" s="279">
        <v>1677</v>
      </c>
      <c r="G167" s="279">
        <v>959</v>
      </c>
      <c r="H167" s="277">
        <f t="shared" si="122"/>
        <v>3.573691075088504</v>
      </c>
      <c r="I167" s="277">
        <f t="shared" si="116"/>
        <v>-42.814549791293977</v>
      </c>
      <c r="J167" s="279">
        <v>1557</v>
      </c>
      <c r="K167" s="279">
        <v>1349</v>
      </c>
      <c r="L167" s="277">
        <f t="shared" si="123"/>
        <v>3.7047208414577213</v>
      </c>
      <c r="M167" s="277">
        <f t="shared" si="117"/>
        <v>-13.359023763648036</v>
      </c>
      <c r="N167" s="279">
        <v>6935</v>
      </c>
      <c r="O167" s="279">
        <v>5248</v>
      </c>
      <c r="P167" s="277">
        <f t="shared" si="124"/>
        <v>4.2454051255500902</v>
      </c>
      <c r="Q167" s="277">
        <f t="shared" si="118"/>
        <v>-24.325883201153566</v>
      </c>
      <c r="R167" s="279">
        <v>253</v>
      </c>
      <c r="S167" s="279">
        <v>714</v>
      </c>
      <c r="T167" s="277">
        <f t="shared" si="125"/>
        <v>4.0263914735239386</v>
      </c>
      <c r="U167" s="277">
        <f t="shared" si="119"/>
        <v>182.21343873517787</v>
      </c>
      <c r="V167" s="279" t="s">
        <v>251</v>
      </c>
      <c r="W167" s="279" t="s">
        <v>251</v>
      </c>
      <c r="X167" s="277" t="s">
        <v>251</v>
      </c>
      <c r="Y167" s="277" t="s">
        <v>251</v>
      </c>
      <c r="Z167" s="279">
        <v>1214</v>
      </c>
      <c r="AA167" s="279">
        <v>1416</v>
      </c>
      <c r="AB167" s="277">
        <f t="shared" si="126"/>
        <v>4.0680303378533669</v>
      </c>
      <c r="AC167" s="277">
        <f t="shared" si="120"/>
        <v>16.639209225700171</v>
      </c>
    </row>
    <row r="168" spans="1:29" ht="21">
      <c r="A168" s="280" t="s">
        <v>577</v>
      </c>
      <c r="B168" s="279">
        <v>5108</v>
      </c>
      <c r="C168" s="279">
        <v>4705</v>
      </c>
      <c r="D168" s="277">
        <f t="shared" si="121"/>
        <v>4.1240456844338098</v>
      </c>
      <c r="E168" s="277">
        <f t="shared" si="109"/>
        <v>-7.8895849647611538</v>
      </c>
      <c r="F168" s="279">
        <v>3682</v>
      </c>
      <c r="G168" s="279">
        <v>1497</v>
      </c>
      <c r="H168" s="277">
        <f t="shared" si="122"/>
        <v>5.5785354946897705</v>
      </c>
      <c r="I168" s="277">
        <f t="shared" si="116"/>
        <v>-59.342748506246615</v>
      </c>
      <c r="J168" s="279">
        <v>3360</v>
      </c>
      <c r="K168" s="279">
        <v>2931</v>
      </c>
      <c r="L168" s="277">
        <f t="shared" si="123"/>
        <v>8.0493230439678136</v>
      </c>
      <c r="M168" s="277">
        <f t="shared" si="117"/>
        <v>-12.767857142857142</v>
      </c>
      <c r="N168" s="279">
        <v>6428</v>
      </c>
      <c r="O168" s="279">
        <v>5806</v>
      </c>
      <c r="P168" s="277">
        <f t="shared" si="124"/>
        <v>4.6968030028475276</v>
      </c>
      <c r="Q168" s="277">
        <f t="shared" si="118"/>
        <v>-9.6764156813939017</v>
      </c>
      <c r="R168" s="279">
        <v>243</v>
      </c>
      <c r="S168" s="279">
        <v>712</v>
      </c>
      <c r="T168" s="277">
        <f t="shared" si="125"/>
        <v>4.0151130660350765</v>
      </c>
      <c r="U168" s="277">
        <f t="shared" si="119"/>
        <v>193.00411522633743</v>
      </c>
      <c r="V168" s="279" t="s">
        <v>251</v>
      </c>
      <c r="W168" s="279" t="s">
        <v>251</v>
      </c>
      <c r="X168" s="277" t="s">
        <v>251</v>
      </c>
      <c r="Y168" s="277" t="s">
        <v>251</v>
      </c>
      <c r="Z168" s="279">
        <v>1175</v>
      </c>
      <c r="AA168" s="279">
        <v>1412</v>
      </c>
      <c r="AB168" s="277">
        <f t="shared" si="126"/>
        <v>4.0565387267294879</v>
      </c>
      <c r="AC168" s="277">
        <f t="shared" si="120"/>
        <v>20.170212765957451</v>
      </c>
    </row>
    <row r="169" spans="1:29">
      <c r="A169" s="280" t="s">
        <v>578</v>
      </c>
      <c r="B169" s="279">
        <v>4426</v>
      </c>
      <c r="C169" s="279">
        <v>4978</v>
      </c>
      <c r="D169" s="277">
        <f t="shared" si="121"/>
        <v>4.3633367517771529</v>
      </c>
      <c r="E169" s="277">
        <f t="shared" si="109"/>
        <v>12.471757794848614</v>
      </c>
      <c r="F169" s="279">
        <v>1017</v>
      </c>
      <c r="G169" s="279">
        <v>517</v>
      </c>
      <c r="H169" s="277">
        <f t="shared" si="122"/>
        <v>1.9265884106577231</v>
      </c>
      <c r="I169" s="277">
        <f t="shared" si="116"/>
        <v>-49.164208456243855</v>
      </c>
      <c r="J169" s="279">
        <v>1043</v>
      </c>
      <c r="K169" s="279">
        <v>729</v>
      </c>
      <c r="L169" s="277">
        <f t="shared" si="123"/>
        <v>2.0020322412325267</v>
      </c>
      <c r="M169" s="277">
        <f t="shared" si="117"/>
        <v>-30.105465004793864</v>
      </c>
      <c r="N169" s="279">
        <v>9326</v>
      </c>
      <c r="O169" s="279">
        <v>10315</v>
      </c>
      <c r="P169" s="277">
        <f t="shared" si="124"/>
        <v>8.3443890758477863</v>
      </c>
      <c r="Q169" s="277">
        <f t="shared" si="118"/>
        <v>10.604760883551357</v>
      </c>
      <c r="R169" s="279">
        <v>251</v>
      </c>
      <c r="S169" s="279">
        <v>709</v>
      </c>
      <c r="T169" s="277">
        <f t="shared" si="125"/>
        <v>3.998195454801782</v>
      </c>
      <c r="U169" s="277">
        <f t="shared" si="119"/>
        <v>182.47011952191235</v>
      </c>
      <c r="V169" s="279" t="s">
        <v>251</v>
      </c>
      <c r="W169" s="279" t="s">
        <v>251</v>
      </c>
      <c r="X169" s="277" t="s">
        <v>251</v>
      </c>
      <c r="Y169" s="277" t="s">
        <v>251</v>
      </c>
      <c r="Z169" s="279">
        <v>1157</v>
      </c>
      <c r="AA169" s="279">
        <v>1493</v>
      </c>
      <c r="AB169" s="277">
        <f t="shared" si="126"/>
        <v>4.289243851988048</v>
      </c>
      <c r="AC169" s="277">
        <f t="shared" si="120"/>
        <v>29.040622299049268</v>
      </c>
    </row>
    <row r="170" spans="1:29">
      <c r="A170" s="280" t="s">
        <v>579</v>
      </c>
      <c r="B170" s="279">
        <v>3832</v>
      </c>
      <c r="C170" s="279">
        <v>3150</v>
      </c>
      <c r="D170" s="277">
        <f t="shared" si="121"/>
        <v>2.7610507770385757</v>
      </c>
      <c r="E170" s="277">
        <f t="shared" si="109"/>
        <v>-17.797494780793322</v>
      </c>
      <c r="F170" s="279">
        <v>1255</v>
      </c>
      <c r="G170" s="279">
        <v>622</v>
      </c>
      <c r="H170" s="277">
        <f t="shared" si="122"/>
        <v>2.3178684553754425</v>
      </c>
      <c r="I170" s="277">
        <f t="shared" si="116"/>
        <v>-50.438247011952186</v>
      </c>
      <c r="J170" s="279">
        <v>1093</v>
      </c>
      <c r="K170" s="279">
        <v>794</v>
      </c>
      <c r="L170" s="277">
        <f t="shared" si="123"/>
        <v>2.1805399170625872</v>
      </c>
      <c r="M170" s="277">
        <f t="shared" si="117"/>
        <v>-27.355901189387012</v>
      </c>
      <c r="N170" s="279">
        <v>6554</v>
      </c>
      <c r="O170" s="279">
        <v>4936</v>
      </c>
      <c r="P170" s="277">
        <f t="shared" si="124"/>
        <v>3.9930106135128138</v>
      </c>
      <c r="Q170" s="277">
        <f t="shared" si="118"/>
        <v>-24.687213915166307</v>
      </c>
      <c r="R170" s="279">
        <v>211</v>
      </c>
      <c r="S170" s="279">
        <v>449</v>
      </c>
      <c r="T170" s="277">
        <f t="shared" si="125"/>
        <v>2.5320024812496476</v>
      </c>
      <c r="U170" s="277">
        <f t="shared" si="119"/>
        <v>112.79620853080567</v>
      </c>
      <c r="V170" s="279" t="s">
        <v>251</v>
      </c>
      <c r="W170" s="279" t="s">
        <v>251</v>
      </c>
      <c r="X170" s="277" t="s">
        <v>251</v>
      </c>
      <c r="Y170" s="277" t="s">
        <v>251</v>
      </c>
      <c r="Z170" s="279">
        <v>958</v>
      </c>
      <c r="AA170" s="279">
        <v>945</v>
      </c>
      <c r="AB170" s="277">
        <f t="shared" si="126"/>
        <v>2.714893128016548</v>
      </c>
      <c r="AC170" s="277">
        <f t="shared" si="120"/>
        <v>-1.3569937369519836</v>
      </c>
    </row>
    <row r="171" spans="1:29">
      <c r="A171" s="280" t="s">
        <v>580</v>
      </c>
      <c r="B171" s="279">
        <v>3065</v>
      </c>
      <c r="C171" s="279">
        <v>5027</v>
      </c>
      <c r="D171" s="277">
        <f t="shared" si="121"/>
        <v>4.406286430531086</v>
      </c>
      <c r="E171" s="277">
        <f t="shared" si="109"/>
        <v>64.013050570962477</v>
      </c>
      <c r="F171" s="279">
        <v>2328</v>
      </c>
      <c r="G171" s="279">
        <v>1010</v>
      </c>
      <c r="H171" s="277">
        <f t="shared" si="122"/>
        <v>3.763741382522825</v>
      </c>
      <c r="I171" s="277">
        <f t="shared" si="116"/>
        <v>-56.615120274914091</v>
      </c>
      <c r="J171" s="279">
        <v>1207</v>
      </c>
      <c r="K171" s="279">
        <v>827</v>
      </c>
      <c r="L171" s="277">
        <f t="shared" si="123"/>
        <v>2.2711668909455414</v>
      </c>
      <c r="M171" s="277">
        <f t="shared" si="117"/>
        <v>-31.48301574150787</v>
      </c>
      <c r="N171" s="279">
        <v>7027</v>
      </c>
      <c r="O171" s="279">
        <v>6943</v>
      </c>
      <c r="P171" s="277">
        <f t="shared" si="124"/>
        <v>5.6165868495987574</v>
      </c>
      <c r="Q171" s="277">
        <f t="shared" si="118"/>
        <v>-1.195389213035436</v>
      </c>
      <c r="R171" s="279">
        <v>135</v>
      </c>
      <c r="S171" s="279">
        <v>760</v>
      </c>
      <c r="T171" s="277">
        <f t="shared" si="125"/>
        <v>4.2857948457677777</v>
      </c>
      <c r="U171" s="277">
        <f t="shared" si="119"/>
        <v>462.96296296296299</v>
      </c>
      <c r="V171" s="279" t="s">
        <v>251</v>
      </c>
      <c r="W171" s="279" t="s">
        <v>251</v>
      </c>
      <c r="X171" s="277" t="s">
        <v>251</v>
      </c>
      <c r="Y171" s="277" t="s">
        <v>251</v>
      </c>
      <c r="Z171" s="279">
        <v>705</v>
      </c>
      <c r="AA171" s="279">
        <v>1508</v>
      </c>
      <c r="AB171" s="277">
        <f t="shared" si="126"/>
        <v>4.3323373937025966</v>
      </c>
      <c r="AC171" s="277">
        <f t="shared" si="120"/>
        <v>113.90070921985816</v>
      </c>
    </row>
    <row r="172" spans="1:29">
      <c r="A172" s="280" t="s">
        <v>581</v>
      </c>
      <c r="B172" s="279">
        <v>3940</v>
      </c>
      <c r="C172" s="279">
        <v>4716</v>
      </c>
      <c r="D172" s="277">
        <f t="shared" si="121"/>
        <v>4.1336874490520392</v>
      </c>
      <c r="E172" s="277">
        <f t="shared" si="109"/>
        <v>19.695431472081214</v>
      </c>
      <c r="F172" s="279">
        <v>2240</v>
      </c>
      <c r="G172" s="279">
        <v>1042</v>
      </c>
      <c r="H172" s="277">
        <f t="shared" si="122"/>
        <v>3.8829886342463196</v>
      </c>
      <c r="I172" s="277">
        <f t="shared" si="116"/>
        <v>-53.482142857142854</v>
      </c>
      <c r="J172" s="279">
        <v>1933</v>
      </c>
      <c r="K172" s="279">
        <v>1603</v>
      </c>
      <c r="L172" s="277">
        <f t="shared" si="123"/>
        <v>4.4022739131628814</v>
      </c>
      <c r="M172" s="277">
        <f t="shared" si="117"/>
        <v>-17.071908949818937</v>
      </c>
      <c r="N172" s="279">
        <v>5576</v>
      </c>
      <c r="O172" s="279">
        <v>5658</v>
      </c>
      <c r="P172" s="277">
        <f t="shared" si="124"/>
        <v>4.5770774009836916</v>
      </c>
      <c r="Q172" s="277">
        <f t="shared" si="118"/>
        <v>1.4705882352941124</v>
      </c>
      <c r="R172" s="279">
        <v>209</v>
      </c>
      <c r="S172" s="279">
        <v>754</v>
      </c>
      <c r="T172" s="277">
        <f t="shared" si="125"/>
        <v>4.2519596233011905</v>
      </c>
      <c r="U172" s="277">
        <f t="shared" si="119"/>
        <v>260.76555023923447</v>
      </c>
      <c r="V172" s="279" t="s">
        <v>251</v>
      </c>
      <c r="W172" s="279" t="s">
        <v>251</v>
      </c>
      <c r="X172" s="277" t="s">
        <v>251</v>
      </c>
      <c r="Y172" s="277" t="s">
        <v>251</v>
      </c>
      <c r="Z172" s="279">
        <v>985</v>
      </c>
      <c r="AA172" s="279">
        <v>1415</v>
      </c>
      <c r="AB172" s="277">
        <f t="shared" si="126"/>
        <v>4.0651574350723969</v>
      </c>
      <c r="AC172" s="277">
        <f t="shared" si="120"/>
        <v>43.654822335025379</v>
      </c>
    </row>
    <row r="173" spans="1:29">
      <c r="A173" s="280" t="s">
        <v>582</v>
      </c>
      <c r="B173" s="279">
        <v>3964</v>
      </c>
      <c r="C173" s="279">
        <v>3350</v>
      </c>
      <c r="D173" s="277">
        <f t="shared" si="121"/>
        <v>2.9363555882791204</v>
      </c>
      <c r="E173" s="277">
        <f t="shared" si="109"/>
        <v>-15.489404641775984</v>
      </c>
      <c r="F173" s="279">
        <v>805</v>
      </c>
      <c r="G173" s="279">
        <v>343</v>
      </c>
      <c r="H173" s="277">
        <f t="shared" si="122"/>
        <v>1.2781814794112167</v>
      </c>
      <c r="I173" s="277">
        <f t="shared" si="116"/>
        <v>-57.391304347826086</v>
      </c>
      <c r="J173" s="279">
        <v>987</v>
      </c>
      <c r="K173" s="279">
        <v>694</v>
      </c>
      <c r="L173" s="277">
        <f t="shared" si="123"/>
        <v>1.9059127234778788</v>
      </c>
      <c r="M173" s="277">
        <f t="shared" si="117"/>
        <v>-29.685916919959475</v>
      </c>
      <c r="N173" s="279">
        <v>3714</v>
      </c>
      <c r="O173" s="279">
        <v>3198</v>
      </c>
      <c r="P173" s="277">
        <f t="shared" si="124"/>
        <v>2.5870437483820865</v>
      </c>
      <c r="Q173" s="277">
        <f t="shared" si="118"/>
        <v>-13.89337641357028</v>
      </c>
      <c r="R173" s="279">
        <v>217</v>
      </c>
      <c r="S173" s="279">
        <v>493</v>
      </c>
      <c r="T173" s="277">
        <f t="shared" si="125"/>
        <v>2.7801274460046241</v>
      </c>
      <c r="U173" s="277">
        <f t="shared" si="119"/>
        <v>127.18894009216588</v>
      </c>
      <c r="V173" s="279" t="s">
        <v>251</v>
      </c>
      <c r="W173" s="279" t="s">
        <v>251</v>
      </c>
      <c r="X173" s="277" t="s">
        <v>251</v>
      </c>
      <c r="Y173" s="277" t="s">
        <v>251</v>
      </c>
      <c r="Z173" s="279">
        <v>1031</v>
      </c>
      <c r="AA173" s="279">
        <v>1038</v>
      </c>
      <c r="AB173" s="277">
        <f t="shared" si="126"/>
        <v>2.9820730866467478</v>
      </c>
      <c r="AC173" s="277">
        <f t="shared" si="120"/>
        <v>0.67895247332687703</v>
      </c>
    </row>
    <row r="174" spans="1:29">
      <c r="A174" s="280" t="s">
        <v>583</v>
      </c>
      <c r="B174" s="279">
        <v>4226</v>
      </c>
      <c r="C174" s="279">
        <v>3517</v>
      </c>
      <c r="D174" s="277">
        <f t="shared" si="121"/>
        <v>3.082735105664975</v>
      </c>
      <c r="E174" s="277">
        <f t="shared" si="109"/>
        <v>-16.777094178892572</v>
      </c>
      <c r="F174" s="279">
        <v>1143</v>
      </c>
      <c r="G174" s="279">
        <v>950</v>
      </c>
      <c r="H174" s="277">
        <f t="shared" si="122"/>
        <v>3.5401527855412707</v>
      </c>
      <c r="I174" s="277">
        <f t="shared" si="116"/>
        <v>-16.885389326334209</v>
      </c>
      <c r="J174" s="279">
        <v>1078</v>
      </c>
      <c r="K174" s="279">
        <v>1468</v>
      </c>
      <c r="L174" s="277">
        <f t="shared" si="123"/>
        <v>4.0315272018235246</v>
      </c>
      <c r="M174" s="277">
        <f t="shared" si="117"/>
        <v>36.178107606679035</v>
      </c>
      <c r="N174" s="279">
        <v>3865</v>
      </c>
      <c r="O174" s="279">
        <v>3408</v>
      </c>
      <c r="P174" s="277">
        <f t="shared" si="124"/>
        <v>2.7569246699456382</v>
      </c>
      <c r="Q174" s="277">
        <f t="shared" si="118"/>
        <v>-11.824062095730914</v>
      </c>
      <c r="R174" s="279">
        <v>230</v>
      </c>
      <c r="S174" s="279">
        <v>501</v>
      </c>
      <c r="T174" s="277">
        <f t="shared" si="125"/>
        <v>2.8252410759600743</v>
      </c>
      <c r="U174" s="277">
        <f t="shared" si="119"/>
        <v>117.82608695652175</v>
      </c>
      <c r="V174" s="279" t="s">
        <v>251</v>
      </c>
      <c r="W174" s="279" t="s">
        <v>251</v>
      </c>
      <c r="X174" s="277" t="s">
        <v>251</v>
      </c>
      <c r="Y174" s="277" t="s">
        <v>251</v>
      </c>
      <c r="Z174" s="279">
        <v>1057</v>
      </c>
      <c r="AA174" s="279">
        <v>1055</v>
      </c>
      <c r="AB174" s="277">
        <f t="shared" si="126"/>
        <v>3.0309124339232363</v>
      </c>
      <c r="AC174" s="277">
        <f t="shared" si="120"/>
        <v>-0.18921475875117721</v>
      </c>
    </row>
    <row r="175" spans="1:29">
      <c r="A175" s="280" t="s">
        <v>584</v>
      </c>
      <c r="B175" s="279">
        <v>1432</v>
      </c>
      <c r="C175" s="279">
        <v>1807</v>
      </c>
      <c r="D175" s="277">
        <f t="shared" si="121"/>
        <v>1.5838789695583193</v>
      </c>
      <c r="E175" s="277">
        <f t="shared" si="109"/>
        <v>26.187150837988838</v>
      </c>
      <c r="F175" s="279">
        <v>984</v>
      </c>
      <c r="G175" s="279">
        <v>395</v>
      </c>
      <c r="H175" s="277">
        <f t="shared" si="122"/>
        <v>1.4719582634618966</v>
      </c>
      <c r="I175" s="277">
        <f t="shared" si="116"/>
        <v>-59.857723577235774</v>
      </c>
      <c r="J175" s="279">
        <v>662</v>
      </c>
      <c r="K175" s="279">
        <v>458</v>
      </c>
      <c r="L175" s="277">
        <f t="shared" si="123"/>
        <v>1.257792546617966</v>
      </c>
      <c r="M175" s="277">
        <f t="shared" si="117"/>
        <v>-30.815709969788518</v>
      </c>
      <c r="N175" s="279">
        <v>3546</v>
      </c>
      <c r="O175" s="279">
        <v>3210</v>
      </c>
      <c r="P175" s="277">
        <f t="shared" si="124"/>
        <v>2.5967512296142892</v>
      </c>
      <c r="Q175" s="277">
        <f t="shared" si="118"/>
        <v>-9.4754653130287636</v>
      </c>
      <c r="R175" s="279">
        <v>82</v>
      </c>
      <c r="S175" s="279">
        <v>273</v>
      </c>
      <c r="T175" s="277">
        <f t="shared" si="125"/>
        <v>1.5395026222297412</v>
      </c>
      <c r="U175" s="277">
        <f t="shared" si="119"/>
        <v>232.92682926829266</v>
      </c>
      <c r="V175" s="279" t="s">
        <v>251</v>
      </c>
      <c r="W175" s="279" t="s">
        <v>251</v>
      </c>
      <c r="X175" s="277" t="s">
        <v>251</v>
      </c>
      <c r="Y175" s="277" t="s">
        <v>251</v>
      </c>
      <c r="Z175" s="279">
        <v>358</v>
      </c>
      <c r="AA175" s="279">
        <v>542</v>
      </c>
      <c r="AB175" s="277">
        <f t="shared" si="126"/>
        <v>1.5571133072856815</v>
      </c>
      <c r="AC175" s="277">
        <f t="shared" si="120"/>
        <v>51.396648044692725</v>
      </c>
    </row>
    <row r="176" spans="1:29">
      <c r="A176" s="280" t="s">
        <v>585</v>
      </c>
      <c r="B176" s="279">
        <v>3524</v>
      </c>
      <c r="C176" s="279">
        <v>3207</v>
      </c>
      <c r="D176" s="277">
        <f t="shared" si="121"/>
        <v>2.8110126482421309</v>
      </c>
      <c r="E176" s="277">
        <f t="shared" si="109"/>
        <v>-8.9954597048808154</v>
      </c>
      <c r="F176" s="279">
        <v>2236</v>
      </c>
      <c r="G176" s="279">
        <v>1163</v>
      </c>
      <c r="H176" s="277">
        <f t="shared" si="122"/>
        <v>4.3338923048257874</v>
      </c>
      <c r="I176" s="277">
        <f t="shared" si="116"/>
        <v>-47.987477638640428</v>
      </c>
      <c r="J176" s="279">
        <v>1919</v>
      </c>
      <c r="K176" s="279">
        <v>1576</v>
      </c>
      <c r="L176" s="277">
        <f t="shared" si="123"/>
        <v>4.3281245708950102</v>
      </c>
      <c r="M176" s="277">
        <f t="shared" si="117"/>
        <v>-17.873892652423141</v>
      </c>
      <c r="N176" s="279">
        <v>3893</v>
      </c>
      <c r="O176" s="279">
        <v>3018</v>
      </c>
      <c r="P176" s="277">
        <f t="shared" si="124"/>
        <v>2.4414315298990421</v>
      </c>
      <c r="Q176" s="277">
        <f t="shared" si="118"/>
        <v>-22.47623940405856</v>
      </c>
      <c r="R176" s="279">
        <v>140</v>
      </c>
      <c r="S176" s="279">
        <v>457</v>
      </c>
      <c r="T176" s="277">
        <f t="shared" si="125"/>
        <v>2.5771161112050978</v>
      </c>
      <c r="U176" s="277">
        <f t="shared" si="119"/>
        <v>226.42857142857142</v>
      </c>
      <c r="V176" s="279" t="s">
        <v>251</v>
      </c>
      <c r="W176" s="279" t="s">
        <v>251</v>
      </c>
      <c r="X176" s="277" t="s">
        <v>251</v>
      </c>
      <c r="Y176" s="277" t="s">
        <v>251</v>
      </c>
      <c r="Z176" s="279">
        <v>776</v>
      </c>
      <c r="AA176" s="279">
        <v>962</v>
      </c>
      <c r="AB176" s="277">
        <f t="shared" si="126"/>
        <v>2.7637324752930361</v>
      </c>
      <c r="AC176" s="277">
        <f t="shared" si="120"/>
        <v>23.969072164948457</v>
      </c>
    </row>
    <row r="177" spans="1:29">
      <c r="A177" s="190"/>
      <c r="B177" s="279"/>
      <c r="C177" s="279"/>
      <c r="D177" s="279"/>
      <c r="E177" s="277"/>
      <c r="F177" s="279"/>
      <c r="G177" s="279"/>
      <c r="H177" s="279"/>
      <c r="I177" s="277"/>
      <c r="J177" s="279"/>
      <c r="K177" s="279"/>
      <c r="L177" s="279"/>
      <c r="M177" s="277"/>
      <c r="N177" s="279"/>
      <c r="O177" s="279"/>
      <c r="P177" s="279"/>
      <c r="Q177" s="277"/>
      <c r="R177" s="279"/>
      <c r="S177" s="279"/>
      <c r="T177" s="279"/>
      <c r="U177" s="277"/>
      <c r="V177" s="279"/>
      <c r="W177" s="279"/>
      <c r="X177" s="279"/>
      <c r="Y177" s="277"/>
      <c r="Z177" s="279"/>
      <c r="AA177" s="279"/>
      <c r="AB177" s="279"/>
      <c r="AC177" s="277"/>
    </row>
    <row r="178" spans="1:29" ht="24">
      <c r="A178" s="278" t="s">
        <v>418</v>
      </c>
      <c r="B178" s="279">
        <v>44100</v>
      </c>
      <c r="C178" s="279">
        <v>77000</v>
      </c>
      <c r="D178" s="277">
        <f>SUM(D180:D189)</f>
        <v>100</v>
      </c>
      <c r="E178" s="277">
        <f t="shared" si="109"/>
        <v>74.603174603174608</v>
      </c>
      <c r="F178" s="279">
        <v>6760</v>
      </c>
      <c r="G178" s="279">
        <v>5870</v>
      </c>
      <c r="H178" s="277">
        <f>SUM(H180:H189)</f>
        <v>100</v>
      </c>
      <c r="I178" s="277">
        <f t="shared" ref="I178" si="127">(((G178/F178)-1)*100)</f>
        <v>-13.165680473372776</v>
      </c>
      <c r="J178" s="279">
        <v>19090</v>
      </c>
      <c r="K178" s="279">
        <v>19640</v>
      </c>
      <c r="L178" s="277">
        <f>SUM(L180:L189)</f>
        <v>100</v>
      </c>
      <c r="M178" s="277">
        <f t="shared" ref="M178" si="128">(((K178/J178)-1)*100)</f>
        <v>2.8810895756940846</v>
      </c>
      <c r="N178" s="279">
        <v>19880</v>
      </c>
      <c r="O178" s="279">
        <v>29210</v>
      </c>
      <c r="P178" s="277">
        <f>SUM(P180:P189)</f>
        <v>100</v>
      </c>
      <c r="Q178" s="277">
        <f t="shared" ref="Q178" si="129">(((O178/N178)-1)*100)</f>
        <v>46.931589537223338</v>
      </c>
      <c r="R178" s="279">
        <v>2733</v>
      </c>
      <c r="S178" s="279">
        <v>7717</v>
      </c>
      <c r="T178" s="277">
        <f>SUM(T180:T189)</f>
        <v>99.999999999999986</v>
      </c>
      <c r="U178" s="277">
        <f t="shared" ref="U178" si="130">(((S178/R178)-1)*100)</f>
        <v>182.36370289059641</v>
      </c>
      <c r="V178" s="279">
        <v>114</v>
      </c>
      <c r="W178" s="279">
        <v>505</v>
      </c>
      <c r="X178" s="277">
        <f>SUM(X180:X189)</f>
        <v>100.00000000000001</v>
      </c>
      <c r="Y178" s="277">
        <f t="shared" ref="Y178" si="131">(((W178/V178)-1)*100)</f>
        <v>342.98245614035085</v>
      </c>
      <c r="Z178" s="279">
        <v>12050</v>
      </c>
      <c r="AA178" s="279">
        <v>18775</v>
      </c>
      <c r="AB178" s="277">
        <f>SUM(AB180:AB189)</f>
        <v>99.999999999999986</v>
      </c>
      <c r="AC178" s="277">
        <f t="shared" ref="AC178" si="132">(((AA178/Z178)-1)*100)</f>
        <v>55.809128630705395</v>
      </c>
    </row>
    <row r="179" spans="1:29">
      <c r="A179" s="282"/>
      <c r="B179" s="279"/>
      <c r="C179" s="279"/>
      <c r="D179" s="279"/>
      <c r="E179" s="277"/>
      <c r="F179" s="279"/>
      <c r="G179" s="279"/>
      <c r="H179" s="279"/>
      <c r="I179" s="277"/>
      <c r="J179" s="279"/>
      <c r="K179" s="279"/>
      <c r="L179" s="279"/>
      <c r="M179" s="277"/>
      <c r="N179" s="279"/>
      <c r="O179" s="279"/>
      <c r="P179" s="279"/>
      <c r="Q179" s="277"/>
      <c r="R179" s="279"/>
      <c r="S179" s="279"/>
      <c r="T179" s="279"/>
      <c r="U179" s="277"/>
      <c r="V179" s="279"/>
      <c r="W179" s="279"/>
      <c r="X179" s="279"/>
      <c r="Y179" s="277"/>
      <c r="Z179" s="279"/>
      <c r="AA179" s="279"/>
      <c r="AB179" s="279"/>
      <c r="AC179" s="277"/>
    </row>
    <row r="180" spans="1:29">
      <c r="A180" s="280" t="s">
        <v>586</v>
      </c>
      <c r="B180" s="279">
        <v>4800</v>
      </c>
      <c r="C180" s="279">
        <v>9400</v>
      </c>
      <c r="D180" s="277">
        <f>((C180/$C$178)*100)</f>
        <v>12.207792207792208</v>
      </c>
      <c r="E180" s="277">
        <f t="shared" si="109"/>
        <v>95.833333333333329</v>
      </c>
      <c r="F180" s="279">
        <v>310</v>
      </c>
      <c r="G180" s="279">
        <v>400</v>
      </c>
      <c r="H180" s="277">
        <f>((G180/G$178)*100)</f>
        <v>6.8143100511073254</v>
      </c>
      <c r="I180" s="277">
        <f t="shared" ref="I180:I189" si="133">(((G180/F180)-1)*100)</f>
        <v>29.032258064516125</v>
      </c>
      <c r="J180" s="279">
        <v>2150</v>
      </c>
      <c r="K180" s="279">
        <v>2050</v>
      </c>
      <c r="L180" s="277">
        <f>((K180/K$178)*100)</f>
        <v>10.437881873727088</v>
      </c>
      <c r="M180" s="277">
        <f t="shared" ref="M180:M189" si="134">(((K180/J180)-1)*100)</f>
        <v>-4.651162790697672</v>
      </c>
      <c r="N180" s="279">
        <v>1700</v>
      </c>
      <c r="O180" s="279">
        <v>2530</v>
      </c>
      <c r="P180" s="277">
        <f>((O180/O$178)*100)</f>
        <v>8.6614173228346463</v>
      </c>
      <c r="Q180" s="277">
        <f t="shared" ref="Q180:Q189" si="135">(((O180/N180)-1)*100)</f>
        <v>48.82352941176471</v>
      </c>
      <c r="R180" s="279">
        <v>420</v>
      </c>
      <c r="S180" s="279">
        <v>1289</v>
      </c>
      <c r="T180" s="277">
        <f>((S180/S$178)*100)</f>
        <v>16.703382143319942</v>
      </c>
      <c r="U180" s="277">
        <f t="shared" ref="U180:U189" si="136">(((S180/R180)-1)*100)</f>
        <v>206.90476190476193</v>
      </c>
      <c r="V180" s="279" t="s">
        <v>251</v>
      </c>
      <c r="W180" s="279">
        <v>3</v>
      </c>
      <c r="X180" s="277">
        <f>((W180/W$178)*100)</f>
        <v>0.59405940594059403</v>
      </c>
      <c r="Y180" s="277" t="s">
        <v>251</v>
      </c>
      <c r="Z180" s="279">
        <v>1460</v>
      </c>
      <c r="AA180" s="279">
        <v>2530</v>
      </c>
      <c r="AB180" s="277">
        <f>((AA180/AA$178)*100)</f>
        <v>13.475366178428761</v>
      </c>
      <c r="AC180" s="277">
        <f t="shared" ref="AC180:AC189" si="137">(((AA180/Z180)-1)*100)</f>
        <v>73.287671232876718</v>
      </c>
    </row>
    <row r="181" spans="1:29">
      <c r="A181" s="280" t="s">
        <v>587</v>
      </c>
      <c r="B181" s="279">
        <v>7500</v>
      </c>
      <c r="C181" s="279">
        <v>15230</v>
      </c>
      <c r="D181" s="277">
        <f t="shared" ref="D181:D189" si="138">((C181/$C$178)*100)</f>
        <v>19.779220779220779</v>
      </c>
      <c r="E181" s="277">
        <f t="shared" si="109"/>
        <v>103.06666666666669</v>
      </c>
      <c r="F181" s="279">
        <v>970</v>
      </c>
      <c r="G181" s="279">
        <v>760</v>
      </c>
      <c r="H181" s="277">
        <f t="shared" ref="H181:H189" si="139">((G181/G$178)*100)</f>
        <v>12.947189097103918</v>
      </c>
      <c r="I181" s="277">
        <f t="shared" si="133"/>
        <v>-21.649484536082475</v>
      </c>
      <c r="J181" s="279">
        <v>2670</v>
      </c>
      <c r="K181" s="279">
        <v>3450</v>
      </c>
      <c r="L181" s="277">
        <f t="shared" ref="L181:L189" si="140">((K181/K$178)*100)</f>
        <v>17.566191446028515</v>
      </c>
      <c r="M181" s="277">
        <f t="shared" si="134"/>
        <v>29.213483146067421</v>
      </c>
      <c r="N181" s="279">
        <v>3800</v>
      </c>
      <c r="O181" s="279">
        <v>6300</v>
      </c>
      <c r="P181" s="277">
        <f t="shared" ref="P181:P189" si="141">((O181/O$178)*100)</f>
        <v>21.567956179390617</v>
      </c>
      <c r="Q181" s="277">
        <f t="shared" si="135"/>
        <v>65.789473684210535</v>
      </c>
      <c r="R181" s="279">
        <v>454</v>
      </c>
      <c r="S181" s="279">
        <v>1458</v>
      </c>
      <c r="T181" s="277">
        <f t="shared" ref="T181:T189" si="142">((S181/S$178)*100)</f>
        <v>18.893352338991836</v>
      </c>
      <c r="U181" s="277">
        <f t="shared" si="136"/>
        <v>221.14537444933919</v>
      </c>
      <c r="V181" s="279">
        <v>84</v>
      </c>
      <c r="W181" s="279">
        <v>449</v>
      </c>
      <c r="X181" s="277">
        <f t="shared" ref="X181:X186" si="143">((W181/W$178)*100)</f>
        <v>88.910891089108915</v>
      </c>
      <c r="Y181" s="277">
        <f t="shared" ref="Y181:Y184" si="144">(((W181/V181)-1)*100)</f>
        <v>434.52380952380952</v>
      </c>
      <c r="Z181" s="279">
        <v>2100</v>
      </c>
      <c r="AA181" s="279">
        <v>3850</v>
      </c>
      <c r="AB181" s="277">
        <f t="shared" ref="AB181:AB189" si="145">((AA181/AA$178)*100)</f>
        <v>20.505992010652463</v>
      </c>
      <c r="AC181" s="277">
        <f t="shared" si="137"/>
        <v>83.333333333333329</v>
      </c>
    </row>
    <row r="182" spans="1:29">
      <c r="A182" s="280" t="s">
        <v>588</v>
      </c>
      <c r="B182" s="279">
        <v>5800</v>
      </c>
      <c r="C182" s="279">
        <v>10180</v>
      </c>
      <c r="D182" s="277">
        <f t="shared" si="138"/>
        <v>13.220779220779221</v>
      </c>
      <c r="E182" s="277">
        <f t="shared" si="109"/>
        <v>75.517241379310349</v>
      </c>
      <c r="F182" s="279">
        <v>600</v>
      </c>
      <c r="G182" s="279">
        <v>790</v>
      </c>
      <c r="H182" s="277">
        <f t="shared" si="139"/>
        <v>13.458262350936966</v>
      </c>
      <c r="I182" s="277">
        <f t="shared" si="133"/>
        <v>31.666666666666664</v>
      </c>
      <c r="J182" s="279">
        <v>3450</v>
      </c>
      <c r="K182" s="279">
        <v>3100</v>
      </c>
      <c r="L182" s="277">
        <f t="shared" si="140"/>
        <v>15.784114052953157</v>
      </c>
      <c r="M182" s="277">
        <f t="shared" si="134"/>
        <v>-10.144927536231885</v>
      </c>
      <c r="N182" s="279">
        <v>1150</v>
      </c>
      <c r="O182" s="279">
        <v>1150</v>
      </c>
      <c r="P182" s="277">
        <f t="shared" si="141"/>
        <v>3.9370078740157481</v>
      </c>
      <c r="Q182" s="277">
        <f t="shared" si="135"/>
        <v>0</v>
      </c>
      <c r="R182" s="279">
        <v>367</v>
      </c>
      <c r="S182" s="279">
        <v>1135</v>
      </c>
      <c r="T182" s="277">
        <f t="shared" si="142"/>
        <v>14.707788000518335</v>
      </c>
      <c r="U182" s="277">
        <f t="shared" si="136"/>
        <v>209.26430517711171</v>
      </c>
      <c r="V182" s="279" t="s">
        <v>251</v>
      </c>
      <c r="W182" s="279">
        <v>3</v>
      </c>
      <c r="X182" s="277">
        <f t="shared" si="143"/>
        <v>0.59405940594059403</v>
      </c>
      <c r="Y182" s="277" t="s">
        <v>251</v>
      </c>
      <c r="Z182" s="279">
        <v>1700</v>
      </c>
      <c r="AA182" s="279">
        <v>2570</v>
      </c>
      <c r="AB182" s="277">
        <f t="shared" si="145"/>
        <v>13.688415446071906</v>
      </c>
      <c r="AC182" s="277">
        <f t="shared" si="137"/>
        <v>51.17647058823529</v>
      </c>
    </row>
    <row r="183" spans="1:29">
      <c r="A183" s="280" t="s">
        <v>589</v>
      </c>
      <c r="B183" s="279">
        <v>2790</v>
      </c>
      <c r="C183" s="279">
        <v>6720</v>
      </c>
      <c r="D183" s="277">
        <f t="shared" si="138"/>
        <v>8.7272727272727284</v>
      </c>
      <c r="E183" s="277">
        <f t="shared" si="109"/>
        <v>140.86021505376345</v>
      </c>
      <c r="F183" s="279">
        <v>460</v>
      </c>
      <c r="G183" s="279">
        <v>620</v>
      </c>
      <c r="H183" s="277">
        <f t="shared" si="139"/>
        <v>10.562180579216355</v>
      </c>
      <c r="I183" s="277">
        <f t="shared" si="133"/>
        <v>34.782608695652172</v>
      </c>
      <c r="J183" s="279">
        <v>230</v>
      </c>
      <c r="K183" s="279">
        <v>580</v>
      </c>
      <c r="L183" s="277">
        <f t="shared" si="140"/>
        <v>2.9531568228105907</v>
      </c>
      <c r="M183" s="277">
        <f t="shared" si="134"/>
        <v>152.17391304347828</v>
      </c>
      <c r="N183" s="279">
        <v>1000</v>
      </c>
      <c r="O183" s="279">
        <v>1460</v>
      </c>
      <c r="P183" s="277">
        <f t="shared" si="141"/>
        <v>4.9982882574460801</v>
      </c>
      <c r="Q183" s="277">
        <f t="shared" si="135"/>
        <v>46</v>
      </c>
      <c r="R183" s="279">
        <v>176</v>
      </c>
      <c r="S183" s="279">
        <v>559</v>
      </c>
      <c r="T183" s="277">
        <f t="shared" si="142"/>
        <v>7.2437475702993384</v>
      </c>
      <c r="U183" s="277">
        <f t="shared" si="136"/>
        <v>217.61363636363637</v>
      </c>
      <c r="V183" s="279" t="s">
        <v>251</v>
      </c>
      <c r="W183" s="279">
        <v>11</v>
      </c>
      <c r="X183" s="277">
        <f t="shared" si="143"/>
        <v>2.1782178217821779</v>
      </c>
      <c r="Y183" s="277" t="s">
        <v>251</v>
      </c>
      <c r="Z183" s="279">
        <v>700</v>
      </c>
      <c r="AA183" s="279">
        <v>1200</v>
      </c>
      <c r="AB183" s="277">
        <f t="shared" si="145"/>
        <v>6.3914780292942748</v>
      </c>
      <c r="AC183" s="277">
        <f t="shared" si="137"/>
        <v>71.428571428571416</v>
      </c>
    </row>
    <row r="184" spans="1:29">
      <c r="A184" s="280" t="s">
        <v>590</v>
      </c>
      <c r="B184" s="279">
        <v>6960</v>
      </c>
      <c r="C184" s="279">
        <v>10460</v>
      </c>
      <c r="D184" s="277">
        <f t="shared" si="138"/>
        <v>13.584415584415584</v>
      </c>
      <c r="E184" s="277">
        <f t="shared" si="109"/>
        <v>50.28735632183907</v>
      </c>
      <c r="F184" s="279">
        <v>1700</v>
      </c>
      <c r="G184" s="279">
        <v>1020</v>
      </c>
      <c r="H184" s="277">
        <f t="shared" si="139"/>
        <v>17.37649063032368</v>
      </c>
      <c r="I184" s="277">
        <f t="shared" si="133"/>
        <v>-40</v>
      </c>
      <c r="J184" s="279">
        <v>2600</v>
      </c>
      <c r="K184" s="279">
        <v>1440</v>
      </c>
      <c r="L184" s="277">
        <f t="shared" si="140"/>
        <v>7.3319755600814664</v>
      </c>
      <c r="M184" s="277">
        <f t="shared" si="134"/>
        <v>-44.615384615384613</v>
      </c>
      <c r="N184" s="279">
        <v>5000</v>
      </c>
      <c r="O184" s="279">
        <v>5000</v>
      </c>
      <c r="P184" s="277">
        <f t="shared" si="141"/>
        <v>17.117425539198905</v>
      </c>
      <c r="Q184" s="277">
        <f t="shared" si="135"/>
        <v>0</v>
      </c>
      <c r="R184" s="279">
        <v>374</v>
      </c>
      <c r="S184" s="279">
        <v>1009</v>
      </c>
      <c r="T184" s="277">
        <f t="shared" si="142"/>
        <v>13.075029156407931</v>
      </c>
      <c r="U184" s="277">
        <f t="shared" si="136"/>
        <v>169.78609625668449</v>
      </c>
      <c r="V184" s="279">
        <v>30</v>
      </c>
      <c r="W184" s="279">
        <v>22</v>
      </c>
      <c r="X184" s="277">
        <f t="shared" si="143"/>
        <v>4.3564356435643559</v>
      </c>
      <c r="Y184" s="277">
        <f t="shared" si="144"/>
        <v>-26.666666666666671</v>
      </c>
      <c r="Z184" s="279">
        <v>1730</v>
      </c>
      <c r="AA184" s="279">
        <v>2660</v>
      </c>
      <c r="AB184" s="277">
        <f t="shared" si="145"/>
        <v>14.167776298268976</v>
      </c>
      <c r="AC184" s="277">
        <f t="shared" si="137"/>
        <v>53.75722543352601</v>
      </c>
    </row>
    <row r="185" spans="1:29" ht="21">
      <c r="A185" s="280" t="s">
        <v>591</v>
      </c>
      <c r="B185" s="279">
        <v>6600</v>
      </c>
      <c r="C185" s="279">
        <v>10740</v>
      </c>
      <c r="D185" s="277">
        <f t="shared" si="138"/>
        <v>13.948051948051948</v>
      </c>
      <c r="E185" s="277">
        <f t="shared" si="109"/>
        <v>62.72727272727272</v>
      </c>
      <c r="F185" s="279">
        <v>1600</v>
      </c>
      <c r="G185" s="279">
        <v>1180</v>
      </c>
      <c r="H185" s="277">
        <f t="shared" si="139"/>
        <v>20.102214650766609</v>
      </c>
      <c r="I185" s="277">
        <f t="shared" si="133"/>
        <v>-26.249999999999996</v>
      </c>
      <c r="J185" s="279">
        <v>4880</v>
      </c>
      <c r="K185" s="279">
        <v>4880</v>
      </c>
      <c r="L185" s="277">
        <f t="shared" si="140"/>
        <v>24.847250509164969</v>
      </c>
      <c r="M185" s="277">
        <f t="shared" si="134"/>
        <v>0</v>
      </c>
      <c r="N185" s="279">
        <v>2000</v>
      </c>
      <c r="O185" s="279">
        <v>2640</v>
      </c>
      <c r="P185" s="277">
        <f t="shared" si="141"/>
        <v>9.0380006846970211</v>
      </c>
      <c r="Q185" s="277">
        <f t="shared" si="135"/>
        <v>32.000000000000007</v>
      </c>
      <c r="R185" s="279">
        <v>335</v>
      </c>
      <c r="S185" s="279">
        <v>925</v>
      </c>
      <c r="T185" s="277">
        <f t="shared" si="142"/>
        <v>11.986523260334327</v>
      </c>
      <c r="U185" s="277">
        <f t="shared" si="136"/>
        <v>176.11940298507466</v>
      </c>
      <c r="V185" s="279" t="s">
        <v>251</v>
      </c>
      <c r="W185" s="279">
        <v>3</v>
      </c>
      <c r="X185" s="277">
        <f t="shared" si="143"/>
        <v>0.59405940594059403</v>
      </c>
      <c r="Y185" s="277" t="s">
        <v>251</v>
      </c>
      <c r="Z185" s="279">
        <v>1550</v>
      </c>
      <c r="AA185" s="279">
        <v>2460</v>
      </c>
      <c r="AB185" s="277">
        <f t="shared" si="145"/>
        <v>13.102529960053264</v>
      </c>
      <c r="AC185" s="277">
        <f t="shared" si="137"/>
        <v>58.709677419354847</v>
      </c>
    </row>
    <row r="186" spans="1:29">
      <c r="A186" s="280" t="s">
        <v>592</v>
      </c>
      <c r="B186" s="279">
        <v>1340</v>
      </c>
      <c r="C186" s="279">
        <v>3100</v>
      </c>
      <c r="D186" s="277">
        <f t="shared" si="138"/>
        <v>4.0259740259740262</v>
      </c>
      <c r="E186" s="277">
        <f t="shared" si="109"/>
        <v>131.34328358208953</v>
      </c>
      <c r="F186" s="279">
        <v>230</v>
      </c>
      <c r="G186" s="279">
        <v>340</v>
      </c>
      <c r="H186" s="277">
        <f t="shared" si="139"/>
        <v>5.7921635434412266</v>
      </c>
      <c r="I186" s="277">
        <f t="shared" si="133"/>
        <v>47.826086956521728</v>
      </c>
      <c r="J186" s="279">
        <v>420</v>
      </c>
      <c r="K186" s="279">
        <v>430</v>
      </c>
      <c r="L186" s="277">
        <f t="shared" si="140"/>
        <v>2.1894093686354381</v>
      </c>
      <c r="M186" s="277">
        <f t="shared" si="134"/>
        <v>2.3809523809523725</v>
      </c>
      <c r="N186" s="279">
        <v>1190</v>
      </c>
      <c r="O186" s="279">
        <v>2000</v>
      </c>
      <c r="P186" s="277">
        <f t="shared" si="141"/>
        <v>6.8469702156795611</v>
      </c>
      <c r="Q186" s="277">
        <f t="shared" si="135"/>
        <v>68.067226890756302</v>
      </c>
      <c r="R186" s="279">
        <v>82</v>
      </c>
      <c r="S186" s="279">
        <v>266</v>
      </c>
      <c r="T186" s="277">
        <f t="shared" si="142"/>
        <v>3.446935337566412</v>
      </c>
      <c r="U186" s="277">
        <f t="shared" si="136"/>
        <v>224.39024390243904</v>
      </c>
      <c r="V186" s="279" t="s">
        <v>251</v>
      </c>
      <c r="W186" s="279">
        <v>14</v>
      </c>
      <c r="X186" s="277">
        <f t="shared" si="143"/>
        <v>2.7722772277227725</v>
      </c>
      <c r="Y186" s="277" t="s">
        <v>251</v>
      </c>
      <c r="Z186" s="279">
        <v>380</v>
      </c>
      <c r="AA186" s="279">
        <v>680</v>
      </c>
      <c r="AB186" s="277">
        <f t="shared" si="145"/>
        <v>3.6218375499334226</v>
      </c>
      <c r="AC186" s="277">
        <f t="shared" si="137"/>
        <v>78.94736842105263</v>
      </c>
    </row>
    <row r="187" spans="1:29">
      <c r="A187" s="280" t="s">
        <v>593</v>
      </c>
      <c r="B187" s="279">
        <v>2400</v>
      </c>
      <c r="C187" s="279">
        <v>4460</v>
      </c>
      <c r="D187" s="277">
        <f t="shared" si="138"/>
        <v>5.7922077922077921</v>
      </c>
      <c r="E187" s="277">
        <f t="shared" si="109"/>
        <v>85.833333333333343</v>
      </c>
      <c r="F187" s="279">
        <v>200</v>
      </c>
      <c r="G187" s="279">
        <v>150</v>
      </c>
      <c r="H187" s="277">
        <f t="shared" si="139"/>
        <v>2.5553662691652468</v>
      </c>
      <c r="I187" s="277">
        <f t="shared" si="133"/>
        <v>-25</v>
      </c>
      <c r="J187" s="279">
        <v>580</v>
      </c>
      <c r="K187" s="279">
        <v>790</v>
      </c>
      <c r="L187" s="277">
        <f t="shared" si="140"/>
        <v>4.0224032586558049</v>
      </c>
      <c r="M187" s="277">
        <f t="shared" si="134"/>
        <v>36.206896551724135</v>
      </c>
      <c r="N187" s="279">
        <v>2600</v>
      </c>
      <c r="O187" s="279">
        <v>3600</v>
      </c>
      <c r="P187" s="277">
        <f t="shared" si="141"/>
        <v>12.32454638822321</v>
      </c>
      <c r="Q187" s="277">
        <f t="shared" si="135"/>
        <v>38.46153846153846</v>
      </c>
      <c r="R187" s="279">
        <v>149</v>
      </c>
      <c r="S187" s="279">
        <v>428</v>
      </c>
      <c r="T187" s="277">
        <f t="shared" si="142"/>
        <v>5.5461967085655051</v>
      </c>
      <c r="U187" s="277">
        <f t="shared" si="136"/>
        <v>187.24832214765098</v>
      </c>
      <c r="V187" s="279" t="s">
        <v>251</v>
      </c>
      <c r="W187" s="279" t="s">
        <v>251</v>
      </c>
      <c r="X187" s="277" t="s">
        <v>251</v>
      </c>
      <c r="Y187" s="277" t="s">
        <v>251</v>
      </c>
      <c r="Z187" s="279">
        <v>690</v>
      </c>
      <c r="AA187" s="279">
        <v>1130</v>
      </c>
      <c r="AB187" s="277">
        <f t="shared" si="145"/>
        <v>6.0186418109187745</v>
      </c>
      <c r="AC187" s="277">
        <f t="shared" si="137"/>
        <v>63.768115942028977</v>
      </c>
    </row>
    <row r="188" spans="1:29">
      <c r="A188" s="280" t="s">
        <v>594</v>
      </c>
      <c r="B188" s="279">
        <v>1210</v>
      </c>
      <c r="C188" s="279">
        <v>2390</v>
      </c>
      <c r="D188" s="277">
        <f t="shared" si="138"/>
        <v>3.1038961038961039</v>
      </c>
      <c r="E188" s="277">
        <f t="shared" si="109"/>
        <v>97.520661157024804</v>
      </c>
      <c r="F188" s="279">
        <v>300</v>
      </c>
      <c r="G188" s="279">
        <v>220</v>
      </c>
      <c r="H188" s="277">
        <f t="shared" si="139"/>
        <v>3.7478705281090292</v>
      </c>
      <c r="I188" s="277">
        <f t="shared" si="133"/>
        <v>-26.666666666666671</v>
      </c>
      <c r="J188" s="279">
        <v>150</v>
      </c>
      <c r="K188" s="279">
        <v>170</v>
      </c>
      <c r="L188" s="277">
        <f t="shared" si="140"/>
        <v>0.8655804480651732</v>
      </c>
      <c r="M188" s="277">
        <f t="shared" si="134"/>
        <v>13.33333333333333</v>
      </c>
      <c r="N188" s="279">
        <v>640</v>
      </c>
      <c r="O188" s="279">
        <v>1130</v>
      </c>
      <c r="P188" s="277">
        <f t="shared" si="141"/>
        <v>3.8685381718589524</v>
      </c>
      <c r="Q188" s="277">
        <f t="shared" si="135"/>
        <v>76.5625</v>
      </c>
      <c r="R188" s="279">
        <v>91</v>
      </c>
      <c r="S188" s="279">
        <v>180</v>
      </c>
      <c r="T188" s="277">
        <f t="shared" si="142"/>
        <v>2.3325126344434364</v>
      </c>
      <c r="U188" s="277">
        <f t="shared" si="136"/>
        <v>97.80219780219781</v>
      </c>
      <c r="V188" s="279" t="s">
        <v>251</v>
      </c>
      <c r="W188" s="279" t="s">
        <v>251</v>
      </c>
      <c r="X188" s="277" t="s">
        <v>251</v>
      </c>
      <c r="Y188" s="277" t="s">
        <v>251</v>
      </c>
      <c r="Z188" s="279">
        <v>420</v>
      </c>
      <c r="AA188" s="279">
        <v>475</v>
      </c>
      <c r="AB188" s="277">
        <f t="shared" si="145"/>
        <v>2.5299600532623168</v>
      </c>
      <c r="AC188" s="277">
        <f t="shared" si="137"/>
        <v>13.095238095238093</v>
      </c>
    </row>
    <row r="189" spans="1:29" ht="21">
      <c r="A189" s="280" t="s">
        <v>595</v>
      </c>
      <c r="B189" s="279">
        <v>4700</v>
      </c>
      <c r="C189" s="279">
        <v>4320</v>
      </c>
      <c r="D189" s="277">
        <f t="shared" si="138"/>
        <v>5.6103896103896105</v>
      </c>
      <c r="E189" s="277">
        <f t="shared" si="109"/>
        <v>-8.085106382978724</v>
      </c>
      <c r="F189" s="279">
        <v>390</v>
      </c>
      <c r="G189" s="279">
        <v>390</v>
      </c>
      <c r="H189" s="277">
        <f t="shared" si="139"/>
        <v>6.6439522998296416</v>
      </c>
      <c r="I189" s="277">
        <f t="shared" si="133"/>
        <v>0</v>
      </c>
      <c r="J189" s="279">
        <v>1960</v>
      </c>
      <c r="K189" s="279">
        <v>2750</v>
      </c>
      <c r="L189" s="277">
        <f t="shared" si="140"/>
        <v>14.002036659877801</v>
      </c>
      <c r="M189" s="277">
        <f t="shared" si="134"/>
        <v>40.3061224489796</v>
      </c>
      <c r="N189" s="279">
        <v>800</v>
      </c>
      <c r="O189" s="279">
        <v>3400</v>
      </c>
      <c r="P189" s="277">
        <f t="shared" si="141"/>
        <v>11.639849366655255</v>
      </c>
      <c r="Q189" s="277">
        <f t="shared" si="135"/>
        <v>325</v>
      </c>
      <c r="R189" s="279">
        <v>285</v>
      </c>
      <c r="S189" s="279">
        <v>468</v>
      </c>
      <c r="T189" s="277">
        <f t="shared" si="142"/>
        <v>6.0645328495529354</v>
      </c>
      <c r="U189" s="277">
        <f t="shared" si="136"/>
        <v>64.21052631578948</v>
      </c>
      <c r="V189" s="279" t="s">
        <v>251</v>
      </c>
      <c r="W189" s="279" t="s">
        <v>251</v>
      </c>
      <c r="X189" s="277" t="s">
        <v>251</v>
      </c>
      <c r="Y189" s="277" t="s">
        <v>251</v>
      </c>
      <c r="Z189" s="279">
        <v>1320</v>
      </c>
      <c r="AA189" s="279">
        <v>1220</v>
      </c>
      <c r="AB189" s="277">
        <f t="shared" si="145"/>
        <v>6.4980026631158454</v>
      </c>
      <c r="AC189" s="277">
        <f t="shared" si="137"/>
        <v>-7.5757575757575797</v>
      </c>
    </row>
    <row r="190" spans="1:29">
      <c r="A190" s="190"/>
      <c r="B190" s="279"/>
      <c r="C190" s="279"/>
      <c r="D190" s="279"/>
      <c r="E190" s="277"/>
      <c r="F190" s="279"/>
      <c r="G190" s="279"/>
      <c r="H190" s="279"/>
      <c r="I190" s="277"/>
      <c r="J190" s="279"/>
      <c r="K190" s="279"/>
      <c r="L190" s="279"/>
      <c r="M190" s="277"/>
      <c r="N190" s="279"/>
      <c r="O190" s="279"/>
      <c r="P190" s="279"/>
      <c r="Q190" s="277"/>
      <c r="R190" s="279"/>
      <c r="S190" s="279"/>
      <c r="T190" s="279"/>
      <c r="U190" s="277"/>
      <c r="V190" s="279"/>
      <c r="W190" s="279"/>
      <c r="X190" s="279"/>
      <c r="Y190" s="277"/>
      <c r="Z190" s="279"/>
      <c r="AA190" s="279"/>
      <c r="AB190" s="279"/>
      <c r="AC190" s="277"/>
    </row>
    <row r="191" spans="1:29" ht="24">
      <c r="A191" s="278" t="s">
        <v>419</v>
      </c>
      <c r="B191" s="279">
        <v>70892</v>
      </c>
      <c r="C191" s="279">
        <v>89172</v>
      </c>
      <c r="D191" s="277">
        <f>SUM(D193:D207)</f>
        <v>100</v>
      </c>
      <c r="E191" s="277">
        <f t="shared" si="109"/>
        <v>25.785702194888003</v>
      </c>
      <c r="F191" s="279">
        <v>14245</v>
      </c>
      <c r="G191" s="279">
        <v>7461</v>
      </c>
      <c r="H191" s="277">
        <f>SUM(H193:H207)</f>
        <v>100</v>
      </c>
      <c r="I191" s="277">
        <f t="shared" ref="I191" si="146">(((G191/F191)-1)*100)</f>
        <v>-47.623727623727618</v>
      </c>
      <c r="J191" s="279">
        <v>13754</v>
      </c>
      <c r="K191" s="279">
        <v>17863</v>
      </c>
      <c r="L191" s="277">
        <f>SUM(L193:L207)</f>
        <v>99.999999999999986</v>
      </c>
      <c r="M191" s="277">
        <f t="shared" ref="M191" si="147">(((K191/J191)-1)*100)</f>
        <v>29.874945470408608</v>
      </c>
      <c r="N191" s="279">
        <v>60267</v>
      </c>
      <c r="O191" s="279">
        <v>53242</v>
      </c>
      <c r="P191" s="277">
        <f>SUM(P193:P207)</f>
        <v>99.999999999999986</v>
      </c>
      <c r="Q191" s="277">
        <f t="shared" ref="Q191" si="148">(((O191/N191)-1)*100)</f>
        <v>-11.656462077090278</v>
      </c>
      <c r="R191" s="279">
        <v>3481</v>
      </c>
      <c r="S191" s="279">
        <v>14219</v>
      </c>
      <c r="T191" s="277">
        <f>SUM(T193:T207)</f>
        <v>100</v>
      </c>
      <c r="U191" s="277">
        <f t="shared" ref="U191" si="149">(((S191/R191)-1)*100)</f>
        <v>308.47457627118644</v>
      </c>
      <c r="V191" s="279">
        <v>0</v>
      </c>
      <c r="W191" s="279">
        <v>0</v>
      </c>
      <c r="X191" s="277">
        <f>SUM(X193:X207)</f>
        <v>0</v>
      </c>
      <c r="Y191" s="277" t="e">
        <f t="shared" ref="Y191" si="150">(((W191/V191)-1)*100)</f>
        <v>#DIV/0!</v>
      </c>
      <c r="Z191" s="279">
        <v>15685</v>
      </c>
      <c r="AA191" s="279">
        <v>19350</v>
      </c>
      <c r="AB191" s="277">
        <f>SUM(AB193:AB207)</f>
        <v>99.999999999999986</v>
      </c>
      <c r="AC191" s="277">
        <f t="shared" ref="AC191" si="151">(((AA191/Z191)-1)*100)</f>
        <v>23.366273509722667</v>
      </c>
    </row>
    <row r="192" spans="1:29">
      <c r="A192" s="282"/>
      <c r="B192" s="279"/>
      <c r="C192" s="279"/>
      <c r="D192" s="279"/>
      <c r="E192" s="277"/>
      <c r="F192" s="279"/>
      <c r="G192" s="279"/>
      <c r="H192" s="279"/>
      <c r="I192" s="277"/>
      <c r="J192" s="279"/>
      <c r="K192" s="279"/>
      <c r="L192" s="279"/>
      <c r="M192" s="277"/>
      <c r="N192" s="279"/>
      <c r="O192" s="279"/>
      <c r="P192" s="279"/>
      <c r="Q192" s="277"/>
      <c r="R192" s="279"/>
      <c r="S192" s="279"/>
      <c r="T192" s="279"/>
      <c r="U192" s="277"/>
      <c r="V192" s="279"/>
      <c r="W192" s="279"/>
      <c r="X192" s="279"/>
      <c r="Y192" s="277"/>
      <c r="Z192" s="279"/>
      <c r="AA192" s="279"/>
      <c r="AB192" s="279"/>
      <c r="AC192" s="277"/>
    </row>
    <row r="193" spans="1:29">
      <c r="A193" s="280" t="s">
        <v>596</v>
      </c>
      <c r="B193" s="279">
        <v>9821</v>
      </c>
      <c r="C193" s="279">
        <v>12700</v>
      </c>
      <c r="D193" s="277">
        <f>((C193/$C$191)*100)</f>
        <v>14.242138787960346</v>
      </c>
      <c r="E193" s="277">
        <f t="shared" si="109"/>
        <v>29.314733733835663</v>
      </c>
      <c r="F193" s="279">
        <v>2054</v>
      </c>
      <c r="G193" s="279">
        <v>1040</v>
      </c>
      <c r="H193" s="277">
        <f>((G193/G$191)*100)</f>
        <v>13.939150247956039</v>
      </c>
      <c r="I193" s="277">
        <f t="shared" ref="I193:I207" si="152">(((G193/F193)-1)*100)</f>
        <v>-49.367088607594937</v>
      </c>
      <c r="J193" s="279">
        <v>1753</v>
      </c>
      <c r="K193" s="279">
        <v>2420</v>
      </c>
      <c r="L193" s="277">
        <f>((K193/K$191)*100)</f>
        <v>13.547556401500307</v>
      </c>
      <c r="M193" s="277">
        <f t="shared" ref="M193:M207" si="153">(((K193/J193)-1)*100)</f>
        <v>38.049058756417573</v>
      </c>
      <c r="N193" s="279">
        <v>8831</v>
      </c>
      <c r="O193" s="279">
        <v>6460</v>
      </c>
      <c r="P193" s="277">
        <f>((O193/O$191)*100)</f>
        <v>12.133278238984261</v>
      </c>
      <c r="Q193" s="277">
        <f t="shared" ref="Q193:Q207" si="154">(((O193/N193)-1)*100)</f>
        <v>-26.848601517381955</v>
      </c>
      <c r="R193" s="279">
        <v>609</v>
      </c>
      <c r="S193" s="279">
        <v>1948</v>
      </c>
      <c r="T193" s="277">
        <f>((S193/S$191)*100)</f>
        <v>13.699978901469864</v>
      </c>
      <c r="U193" s="277">
        <f t="shared" ref="U193:U207" si="155">(((S193/R193)-1)*100)</f>
        <v>219.86863711001644</v>
      </c>
      <c r="V193" s="279" t="s">
        <v>251</v>
      </c>
      <c r="W193" s="279" t="s">
        <v>251</v>
      </c>
      <c r="X193" s="277" t="s">
        <v>251</v>
      </c>
      <c r="Y193" s="277" t="s">
        <v>251</v>
      </c>
      <c r="Z193" s="279">
        <v>2357</v>
      </c>
      <c r="AA193" s="279">
        <v>2500</v>
      </c>
      <c r="AB193" s="277">
        <f>((AA193/AA$191)*100)</f>
        <v>12.919896640826872</v>
      </c>
      <c r="AC193" s="277">
        <f t="shared" ref="AC193:AC207" si="156">(((AA193/Z193)-1)*100)</f>
        <v>6.0670343657191372</v>
      </c>
    </row>
    <row r="194" spans="1:29">
      <c r="A194" s="280" t="s">
        <v>597</v>
      </c>
      <c r="B194" s="279">
        <v>8518</v>
      </c>
      <c r="C194" s="279">
        <v>16810</v>
      </c>
      <c r="D194" s="277">
        <f t="shared" ref="D194:D207" si="157">((C194/$C$191)*100)</f>
        <v>18.851208899654601</v>
      </c>
      <c r="E194" s="277">
        <f t="shared" si="109"/>
        <v>97.346795022305699</v>
      </c>
      <c r="F194" s="279">
        <v>1508</v>
      </c>
      <c r="G194" s="279">
        <v>760</v>
      </c>
      <c r="H194" s="277">
        <f t="shared" ref="H194:H207" si="158">((G194/G$191)*100)</f>
        <v>10.186302104275565</v>
      </c>
      <c r="I194" s="277">
        <f t="shared" si="152"/>
        <v>-49.602122015915114</v>
      </c>
      <c r="J194" s="279">
        <v>2247</v>
      </c>
      <c r="K194" s="279">
        <v>1980</v>
      </c>
      <c r="L194" s="277">
        <f t="shared" ref="L194:L207" si="159">((K194/K$191)*100)</f>
        <v>11.084364328500252</v>
      </c>
      <c r="M194" s="277">
        <f t="shared" si="153"/>
        <v>-11.882510013351133</v>
      </c>
      <c r="N194" s="279">
        <v>10522</v>
      </c>
      <c r="O194" s="279">
        <v>7660</v>
      </c>
      <c r="P194" s="277">
        <f t="shared" ref="P194:P207" si="160">((O194/O$191)*100)</f>
        <v>14.387137973780098</v>
      </c>
      <c r="Q194" s="277">
        <f t="shared" si="154"/>
        <v>-27.200152062345563</v>
      </c>
      <c r="R194" s="279">
        <v>394</v>
      </c>
      <c r="S194" s="279">
        <v>2884</v>
      </c>
      <c r="T194" s="277">
        <f t="shared" ref="T194:T207" si="161">((S194/S$191)*100)</f>
        <v>20.282720303818834</v>
      </c>
      <c r="U194" s="277">
        <f t="shared" si="155"/>
        <v>631.97969543147212</v>
      </c>
      <c r="V194" s="279" t="s">
        <v>251</v>
      </c>
      <c r="W194" s="279" t="s">
        <v>251</v>
      </c>
      <c r="X194" s="277" t="s">
        <v>251</v>
      </c>
      <c r="Y194" s="277" t="s">
        <v>251</v>
      </c>
      <c r="Z194" s="279">
        <v>1873</v>
      </c>
      <c r="AA194" s="279">
        <v>3718</v>
      </c>
      <c r="AB194" s="277">
        <f t="shared" ref="AB194:AB207" si="162">((AA194/AA$191)*100)</f>
        <v>19.214470284237724</v>
      </c>
      <c r="AC194" s="277">
        <f t="shared" si="156"/>
        <v>98.505072076882016</v>
      </c>
    </row>
    <row r="195" spans="1:29" ht="21">
      <c r="A195" s="280" t="s">
        <v>598</v>
      </c>
      <c r="B195" s="279">
        <v>15353</v>
      </c>
      <c r="C195" s="279">
        <v>14800</v>
      </c>
      <c r="D195" s="277">
        <f t="shared" si="157"/>
        <v>16.597138115103398</v>
      </c>
      <c r="E195" s="277">
        <f t="shared" si="109"/>
        <v>-3.6019019084218118</v>
      </c>
      <c r="F195" s="279">
        <v>1290</v>
      </c>
      <c r="G195" s="279">
        <v>685</v>
      </c>
      <c r="H195" s="277">
        <f t="shared" si="158"/>
        <v>9.1810749229325825</v>
      </c>
      <c r="I195" s="277">
        <f t="shared" si="152"/>
        <v>-46.899224806201545</v>
      </c>
      <c r="J195" s="279">
        <v>1235</v>
      </c>
      <c r="K195" s="279">
        <v>3100</v>
      </c>
      <c r="L195" s="277">
        <f t="shared" si="159"/>
        <v>17.354307787045851</v>
      </c>
      <c r="M195" s="277">
        <f t="shared" si="153"/>
        <v>151.01214574898788</v>
      </c>
      <c r="N195" s="279">
        <v>8707</v>
      </c>
      <c r="O195" s="279">
        <v>9315</v>
      </c>
      <c r="P195" s="277">
        <f t="shared" si="160"/>
        <v>17.49558619135269</v>
      </c>
      <c r="Q195" s="277">
        <f t="shared" si="154"/>
        <v>6.9828873320316953</v>
      </c>
      <c r="R195" s="279">
        <v>763</v>
      </c>
      <c r="S195" s="279">
        <v>2085</v>
      </c>
      <c r="T195" s="277">
        <f t="shared" si="161"/>
        <v>14.663478444335047</v>
      </c>
      <c r="U195" s="277">
        <f t="shared" si="155"/>
        <v>173.26343381389253</v>
      </c>
      <c r="V195" s="279" t="s">
        <v>251</v>
      </c>
      <c r="W195" s="279" t="s">
        <v>251</v>
      </c>
      <c r="X195" s="277" t="s">
        <v>251</v>
      </c>
      <c r="Y195" s="277" t="s">
        <v>251</v>
      </c>
      <c r="Z195" s="279">
        <v>3224</v>
      </c>
      <c r="AA195" s="279">
        <v>2982</v>
      </c>
      <c r="AB195" s="277">
        <f t="shared" si="162"/>
        <v>15.410852713178294</v>
      </c>
      <c r="AC195" s="277">
        <f t="shared" si="156"/>
        <v>-7.5062034739454049</v>
      </c>
    </row>
    <row r="196" spans="1:29">
      <c r="A196" s="280" t="s">
        <v>599</v>
      </c>
      <c r="B196" s="279">
        <v>7049</v>
      </c>
      <c r="C196" s="279">
        <v>5767</v>
      </c>
      <c r="D196" s="277">
        <f t="shared" si="157"/>
        <v>6.467276723635222</v>
      </c>
      <c r="E196" s="277">
        <f t="shared" si="109"/>
        <v>-18.186976876152649</v>
      </c>
      <c r="F196" s="279">
        <v>1915</v>
      </c>
      <c r="G196" s="279">
        <v>786</v>
      </c>
      <c r="H196" s="277">
        <f t="shared" si="158"/>
        <v>10.534780860474466</v>
      </c>
      <c r="I196" s="277">
        <f t="shared" si="152"/>
        <v>-58.955613577023499</v>
      </c>
      <c r="J196" s="279">
        <v>1383</v>
      </c>
      <c r="K196" s="279">
        <v>1652</v>
      </c>
      <c r="L196" s="277">
        <f t="shared" si="159"/>
        <v>9.2481666013547557</v>
      </c>
      <c r="M196" s="277">
        <f t="shared" si="153"/>
        <v>19.450469992769335</v>
      </c>
      <c r="N196" s="279">
        <v>4427</v>
      </c>
      <c r="O196" s="279">
        <v>5615</v>
      </c>
      <c r="P196" s="277">
        <f t="shared" si="160"/>
        <v>10.546185342398857</v>
      </c>
      <c r="Q196" s="277">
        <f t="shared" si="154"/>
        <v>26.835328665010174</v>
      </c>
      <c r="R196" s="279">
        <v>325</v>
      </c>
      <c r="S196" s="279">
        <v>974</v>
      </c>
      <c r="T196" s="277">
        <f t="shared" si="161"/>
        <v>6.8499894507349319</v>
      </c>
      <c r="U196" s="277">
        <f t="shared" si="155"/>
        <v>199.69230769230771</v>
      </c>
      <c r="V196" s="279" t="s">
        <v>251</v>
      </c>
      <c r="W196" s="279" t="s">
        <v>251</v>
      </c>
      <c r="X196" s="277" t="s">
        <v>251</v>
      </c>
      <c r="Y196" s="277" t="s">
        <v>251</v>
      </c>
      <c r="Z196" s="279">
        <v>1550</v>
      </c>
      <c r="AA196" s="279">
        <v>1123</v>
      </c>
      <c r="AB196" s="277">
        <f t="shared" si="162"/>
        <v>5.8036175710594318</v>
      </c>
      <c r="AC196" s="277">
        <f t="shared" si="156"/>
        <v>-27.548387096774196</v>
      </c>
    </row>
    <row r="197" spans="1:29">
      <c r="A197" s="280" t="s">
        <v>600</v>
      </c>
      <c r="B197" s="279">
        <v>5253</v>
      </c>
      <c r="C197" s="279">
        <v>6466</v>
      </c>
      <c r="D197" s="277">
        <f t="shared" si="157"/>
        <v>7.2511550710985517</v>
      </c>
      <c r="E197" s="277">
        <f t="shared" si="109"/>
        <v>23.091566723776879</v>
      </c>
      <c r="F197" s="279">
        <v>1406</v>
      </c>
      <c r="G197" s="279">
        <v>1055</v>
      </c>
      <c r="H197" s="277">
        <f t="shared" si="158"/>
        <v>14.140195684224635</v>
      </c>
      <c r="I197" s="277">
        <f t="shared" si="152"/>
        <v>-24.964438122332854</v>
      </c>
      <c r="J197" s="279">
        <v>1021</v>
      </c>
      <c r="K197" s="279">
        <v>1604</v>
      </c>
      <c r="L197" s="277">
        <f t="shared" si="159"/>
        <v>8.9794547388456589</v>
      </c>
      <c r="M197" s="277">
        <f t="shared" si="153"/>
        <v>57.100881488736533</v>
      </c>
      <c r="N197" s="279">
        <v>6471</v>
      </c>
      <c r="O197" s="279">
        <v>7682</v>
      </c>
      <c r="P197" s="277">
        <f t="shared" si="160"/>
        <v>14.428458735584689</v>
      </c>
      <c r="Q197" s="277">
        <f t="shared" si="154"/>
        <v>18.714263637768514</v>
      </c>
      <c r="R197" s="279">
        <v>222</v>
      </c>
      <c r="S197" s="279">
        <v>1006</v>
      </c>
      <c r="T197" s="277">
        <f t="shared" si="161"/>
        <v>7.0750404388494266</v>
      </c>
      <c r="U197" s="277">
        <f t="shared" si="155"/>
        <v>353.1531531531532</v>
      </c>
      <c r="V197" s="279" t="s">
        <v>251</v>
      </c>
      <c r="W197" s="279" t="s">
        <v>251</v>
      </c>
      <c r="X197" s="277" t="s">
        <v>251</v>
      </c>
      <c r="Y197" s="277" t="s">
        <v>251</v>
      </c>
      <c r="Z197" s="279">
        <v>1051</v>
      </c>
      <c r="AA197" s="279">
        <v>1940</v>
      </c>
      <c r="AB197" s="277">
        <f t="shared" si="162"/>
        <v>10.025839793281653</v>
      </c>
      <c r="AC197" s="277">
        <f t="shared" si="156"/>
        <v>84.586108468125602</v>
      </c>
    </row>
    <row r="198" spans="1:29">
      <c r="A198" s="280" t="s">
        <v>601</v>
      </c>
      <c r="B198" s="279">
        <v>3384</v>
      </c>
      <c r="C198" s="279">
        <v>5106</v>
      </c>
      <c r="D198" s="277">
        <f t="shared" si="157"/>
        <v>5.7260126497106718</v>
      </c>
      <c r="E198" s="277">
        <f t="shared" si="109"/>
        <v>50.886524822695044</v>
      </c>
      <c r="F198" s="279">
        <v>894</v>
      </c>
      <c r="G198" s="279">
        <v>610</v>
      </c>
      <c r="H198" s="277">
        <f t="shared" si="158"/>
        <v>8.1758477415895996</v>
      </c>
      <c r="I198" s="277">
        <f t="shared" si="152"/>
        <v>-31.767337807606268</v>
      </c>
      <c r="J198" s="279">
        <v>765</v>
      </c>
      <c r="K198" s="279">
        <v>850</v>
      </c>
      <c r="L198" s="277">
        <f t="shared" si="159"/>
        <v>4.7584392319319262</v>
      </c>
      <c r="M198" s="277">
        <f t="shared" si="153"/>
        <v>11.111111111111116</v>
      </c>
      <c r="N198" s="279">
        <v>5287</v>
      </c>
      <c r="O198" s="279">
        <v>3500</v>
      </c>
      <c r="P198" s="277">
        <f t="shared" si="160"/>
        <v>6.5737575598211944</v>
      </c>
      <c r="Q198" s="277">
        <f t="shared" si="154"/>
        <v>-33.79988651409117</v>
      </c>
      <c r="R198" s="279">
        <v>188</v>
      </c>
      <c r="S198" s="279">
        <v>696</v>
      </c>
      <c r="T198" s="277">
        <f t="shared" si="161"/>
        <v>4.8948589914902589</v>
      </c>
      <c r="U198" s="277">
        <f t="shared" si="155"/>
        <v>270.21276595744678</v>
      </c>
      <c r="V198" s="279" t="s">
        <v>251</v>
      </c>
      <c r="W198" s="279" t="s">
        <v>251</v>
      </c>
      <c r="X198" s="277" t="s">
        <v>251</v>
      </c>
      <c r="Y198" s="277" t="s">
        <v>251</v>
      </c>
      <c r="Z198" s="279">
        <v>829</v>
      </c>
      <c r="AA198" s="279">
        <v>1110</v>
      </c>
      <c r="AB198" s="277">
        <f t="shared" si="162"/>
        <v>5.7364341085271313</v>
      </c>
      <c r="AC198" s="277">
        <f t="shared" si="156"/>
        <v>33.896260554885394</v>
      </c>
    </row>
    <row r="199" spans="1:29">
      <c r="A199" s="280" t="s">
        <v>602</v>
      </c>
      <c r="B199" s="279">
        <v>5156</v>
      </c>
      <c r="C199" s="279">
        <v>8337</v>
      </c>
      <c r="D199" s="277">
        <f t="shared" si="157"/>
        <v>9.3493473287579061</v>
      </c>
      <c r="E199" s="277">
        <f t="shared" si="109"/>
        <v>61.695112490302549</v>
      </c>
      <c r="F199" s="279">
        <v>1285</v>
      </c>
      <c r="G199" s="279">
        <v>450</v>
      </c>
      <c r="H199" s="277">
        <f t="shared" si="158"/>
        <v>6.0313630880579012</v>
      </c>
      <c r="I199" s="277">
        <f t="shared" si="152"/>
        <v>-64.980544747081709</v>
      </c>
      <c r="J199" s="279">
        <v>1275</v>
      </c>
      <c r="K199" s="279">
        <v>1380</v>
      </c>
      <c r="L199" s="277">
        <f t="shared" si="159"/>
        <v>7.7254660471365391</v>
      </c>
      <c r="M199" s="277">
        <f t="shared" si="153"/>
        <v>8.2352941176470509</v>
      </c>
      <c r="N199" s="279">
        <v>4346</v>
      </c>
      <c r="O199" s="279">
        <v>2880</v>
      </c>
      <c r="P199" s="277">
        <f t="shared" si="160"/>
        <v>5.4092633635100107</v>
      </c>
      <c r="Q199" s="277">
        <f t="shared" si="154"/>
        <v>-33.732167510354351</v>
      </c>
      <c r="R199" s="279">
        <v>239</v>
      </c>
      <c r="S199" s="279">
        <v>1390</v>
      </c>
      <c r="T199" s="277">
        <f t="shared" si="161"/>
        <v>9.7756522962233632</v>
      </c>
      <c r="U199" s="277">
        <f t="shared" si="155"/>
        <v>481.58995815899584</v>
      </c>
      <c r="V199" s="279" t="s">
        <v>251</v>
      </c>
      <c r="W199" s="279" t="s">
        <v>251</v>
      </c>
      <c r="X199" s="277" t="s">
        <v>251</v>
      </c>
      <c r="Y199" s="277" t="s">
        <v>251</v>
      </c>
      <c r="Z199" s="279">
        <v>1134</v>
      </c>
      <c r="AA199" s="279">
        <v>1831</v>
      </c>
      <c r="AB199" s="277">
        <f t="shared" si="162"/>
        <v>9.4625322997416017</v>
      </c>
      <c r="AC199" s="277">
        <f t="shared" si="156"/>
        <v>61.463844797178126</v>
      </c>
    </row>
    <row r="200" spans="1:29">
      <c r="A200" s="280" t="s">
        <v>603</v>
      </c>
      <c r="B200" s="279">
        <v>7209</v>
      </c>
      <c r="C200" s="279">
        <v>5559</v>
      </c>
      <c r="D200" s="277">
        <f t="shared" si="157"/>
        <v>6.2340196474229579</v>
      </c>
      <c r="E200" s="277">
        <f t="shared" si="109"/>
        <v>-22.888056595921768</v>
      </c>
      <c r="F200" s="279">
        <v>405</v>
      </c>
      <c r="G200" s="279">
        <v>280</v>
      </c>
      <c r="H200" s="277">
        <f t="shared" si="158"/>
        <v>3.7528481436804721</v>
      </c>
      <c r="I200" s="277">
        <f t="shared" si="152"/>
        <v>-30.864197530864203</v>
      </c>
      <c r="J200" s="279">
        <v>1812</v>
      </c>
      <c r="K200" s="279">
        <v>1789</v>
      </c>
      <c r="L200" s="277">
        <f t="shared" si="159"/>
        <v>10.015115042266137</v>
      </c>
      <c r="M200" s="277">
        <f t="shared" si="153"/>
        <v>-1.2693156732891842</v>
      </c>
      <c r="N200" s="279">
        <v>1983</v>
      </c>
      <c r="O200" s="279">
        <v>1792</v>
      </c>
      <c r="P200" s="277">
        <f t="shared" si="160"/>
        <v>3.3657638706284514</v>
      </c>
      <c r="Q200" s="277">
        <f t="shared" si="154"/>
        <v>-9.6318709026727234</v>
      </c>
      <c r="R200" s="279">
        <v>308</v>
      </c>
      <c r="S200" s="279">
        <v>1082</v>
      </c>
      <c r="T200" s="277">
        <f t="shared" si="161"/>
        <v>7.6095365356213511</v>
      </c>
      <c r="U200" s="277">
        <f t="shared" si="155"/>
        <v>251.2987012987013</v>
      </c>
      <c r="V200" s="279" t="s">
        <v>251</v>
      </c>
      <c r="W200" s="279" t="s">
        <v>251</v>
      </c>
      <c r="X200" s="277" t="s">
        <v>251</v>
      </c>
      <c r="Y200" s="277" t="s">
        <v>251</v>
      </c>
      <c r="Z200" s="279">
        <v>1513</v>
      </c>
      <c r="AA200" s="279">
        <v>1227</v>
      </c>
      <c r="AB200" s="277">
        <f t="shared" si="162"/>
        <v>6.3410852713178301</v>
      </c>
      <c r="AC200" s="277">
        <f t="shared" si="156"/>
        <v>-18.902842035690682</v>
      </c>
    </row>
    <row r="201" spans="1:29" ht="21">
      <c r="A201" s="280" t="s">
        <v>604</v>
      </c>
      <c r="B201" s="279">
        <v>1999</v>
      </c>
      <c r="C201" s="279">
        <v>4050</v>
      </c>
      <c r="D201" s="277">
        <f t="shared" si="157"/>
        <v>4.5417844166330239</v>
      </c>
      <c r="E201" s="277">
        <f t="shared" si="109"/>
        <v>102.60130065032516</v>
      </c>
      <c r="F201" s="279">
        <v>790</v>
      </c>
      <c r="G201" s="279">
        <v>295</v>
      </c>
      <c r="H201" s="277">
        <f t="shared" si="158"/>
        <v>3.9538935799490686</v>
      </c>
      <c r="I201" s="277">
        <f t="shared" si="152"/>
        <v>-62.658227848101269</v>
      </c>
      <c r="J201" s="279">
        <v>340</v>
      </c>
      <c r="K201" s="279">
        <v>620</v>
      </c>
      <c r="L201" s="277">
        <f t="shared" si="159"/>
        <v>3.4708615574091697</v>
      </c>
      <c r="M201" s="277">
        <f t="shared" si="153"/>
        <v>82.35294117647058</v>
      </c>
      <c r="N201" s="279">
        <v>2795</v>
      </c>
      <c r="O201" s="279">
        <v>1802</v>
      </c>
      <c r="P201" s="277">
        <f t="shared" si="160"/>
        <v>3.3845460350850836</v>
      </c>
      <c r="Q201" s="277">
        <f t="shared" si="154"/>
        <v>-35.527728085867615</v>
      </c>
      <c r="R201" s="279">
        <v>84</v>
      </c>
      <c r="S201" s="279">
        <v>666</v>
      </c>
      <c r="T201" s="277">
        <f t="shared" si="161"/>
        <v>4.6838736901329208</v>
      </c>
      <c r="U201" s="277">
        <f t="shared" si="155"/>
        <v>692.85714285714289</v>
      </c>
      <c r="V201" s="279" t="s">
        <v>251</v>
      </c>
      <c r="W201" s="279" t="s">
        <v>251</v>
      </c>
      <c r="X201" s="277" t="s">
        <v>251</v>
      </c>
      <c r="Y201" s="277" t="s">
        <v>251</v>
      </c>
      <c r="Z201" s="279">
        <v>479</v>
      </c>
      <c r="AA201" s="279">
        <v>820</v>
      </c>
      <c r="AB201" s="277">
        <f t="shared" si="162"/>
        <v>4.2377260981912146</v>
      </c>
      <c r="AC201" s="277">
        <f t="shared" si="156"/>
        <v>71.189979123173288</v>
      </c>
    </row>
    <row r="202" spans="1:29">
      <c r="A202" s="280" t="s">
        <v>605</v>
      </c>
      <c r="B202" s="279">
        <v>1749</v>
      </c>
      <c r="C202" s="279">
        <v>2119</v>
      </c>
      <c r="D202" s="277">
        <f t="shared" si="157"/>
        <v>2.3763064639124387</v>
      </c>
      <c r="E202" s="277">
        <f t="shared" si="109"/>
        <v>21.154945683247561</v>
      </c>
      <c r="F202" s="279">
        <v>220</v>
      </c>
      <c r="G202" s="279">
        <v>180</v>
      </c>
      <c r="H202" s="277">
        <f t="shared" si="158"/>
        <v>2.4125452352231602</v>
      </c>
      <c r="I202" s="277">
        <f t="shared" si="152"/>
        <v>-18.181818181818176</v>
      </c>
      <c r="J202" s="279">
        <v>205</v>
      </c>
      <c r="K202" s="279">
        <v>378</v>
      </c>
      <c r="L202" s="277">
        <f t="shared" si="159"/>
        <v>2.116105917259139</v>
      </c>
      <c r="M202" s="277">
        <f t="shared" si="153"/>
        <v>84.390243902439039</v>
      </c>
      <c r="N202" s="279">
        <v>1145</v>
      </c>
      <c r="O202" s="279">
        <v>1290</v>
      </c>
      <c r="P202" s="277">
        <f t="shared" si="160"/>
        <v>2.4228992149055255</v>
      </c>
      <c r="Q202" s="277">
        <f t="shared" si="154"/>
        <v>12.663755458515279</v>
      </c>
      <c r="R202" s="279">
        <v>84</v>
      </c>
      <c r="S202" s="279">
        <v>338</v>
      </c>
      <c r="T202" s="277">
        <f t="shared" si="161"/>
        <v>2.3771010619593502</v>
      </c>
      <c r="U202" s="277">
        <f t="shared" si="155"/>
        <v>302.38095238095235</v>
      </c>
      <c r="V202" s="279" t="s">
        <v>251</v>
      </c>
      <c r="W202" s="279" t="s">
        <v>251</v>
      </c>
      <c r="X202" s="277" t="s">
        <v>251</v>
      </c>
      <c r="Y202" s="277" t="s">
        <v>251</v>
      </c>
      <c r="Z202" s="279">
        <v>419</v>
      </c>
      <c r="AA202" s="279">
        <v>498</v>
      </c>
      <c r="AB202" s="277">
        <f t="shared" si="162"/>
        <v>2.5736434108527129</v>
      </c>
      <c r="AC202" s="277">
        <f t="shared" si="156"/>
        <v>18.854415274463008</v>
      </c>
    </row>
    <row r="203" spans="1:29">
      <c r="A203" s="280" t="s">
        <v>606</v>
      </c>
      <c r="B203" s="279">
        <v>784</v>
      </c>
      <c r="C203" s="279">
        <v>1474</v>
      </c>
      <c r="D203" s="277">
        <f t="shared" si="157"/>
        <v>1.6529852420042166</v>
      </c>
      <c r="E203" s="277">
        <f t="shared" si="109"/>
        <v>88.010204081632651</v>
      </c>
      <c r="F203" s="279">
        <v>774</v>
      </c>
      <c r="G203" s="279">
        <v>215</v>
      </c>
      <c r="H203" s="277">
        <f t="shared" si="158"/>
        <v>2.8816512531832195</v>
      </c>
      <c r="I203" s="277">
        <f t="shared" si="152"/>
        <v>-72.222222222222214</v>
      </c>
      <c r="J203" s="279">
        <v>482</v>
      </c>
      <c r="K203" s="279">
        <v>360</v>
      </c>
      <c r="L203" s="277">
        <f t="shared" si="159"/>
        <v>2.0153389688182277</v>
      </c>
      <c r="M203" s="277">
        <f t="shared" si="153"/>
        <v>-25.311203319502074</v>
      </c>
      <c r="N203" s="279">
        <v>1268</v>
      </c>
      <c r="O203" s="279">
        <v>970</v>
      </c>
      <c r="P203" s="277">
        <f t="shared" si="160"/>
        <v>1.8218699522933022</v>
      </c>
      <c r="Q203" s="277">
        <f t="shared" si="154"/>
        <v>-23.501577287066244</v>
      </c>
      <c r="R203" s="279">
        <v>33</v>
      </c>
      <c r="S203" s="279">
        <v>215</v>
      </c>
      <c r="T203" s="277">
        <f t="shared" si="161"/>
        <v>1.5120613263942613</v>
      </c>
      <c r="U203" s="277">
        <f t="shared" si="155"/>
        <v>551.5151515151515</v>
      </c>
      <c r="V203" s="279" t="s">
        <v>251</v>
      </c>
      <c r="W203" s="279" t="s">
        <v>251</v>
      </c>
      <c r="X203" s="277" t="s">
        <v>251</v>
      </c>
      <c r="Y203" s="277" t="s">
        <v>251</v>
      </c>
      <c r="Z203" s="279">
        <v>180</v>
      </c>
      <c r="AA203" s="279">
        <v>320</v>
      </c>
      <c r="AB203" s="277">
        <f t="shared" si="162"/>
        <v>1.6537467700258397</v>
      </c>
      <c r="AC203" s="277">
        <f t="shared" si="156"/>
        <v>77.777777777777771</v>
      </c>
    </row>
    <row r="204" spans="1:29">
      <c r="A204" s="280" t="s">
        <v>607</v>
      </c>
      <c r="B204" s="279">
        <v>1611</v>
      </c>
      <c r="C204" s="279">
        <v>1700</v>
      </c>
      <c r="D204" s="277">
        <f t="shared" si="157"/>
        <v>1.9064280267348495</v>
      </c>
      <c r="E204" s="277">
        <f t="shared" si="109"/>
        <v>5.5245189323401611</v>
      </c>
      <c r="F204" s="279">
        <v>351</v>
      </c>
      <c r="G204" s="279">
        <v>242</v>
      </c>
      <c r="H204" s="277">
        <f t="shared" si="158"/>
        <v>3.2435330384666936</v>
      </c>
      <c r="I204" s="277">
        <f t="shared" si="152"/>
        <v>-31.054131054131052</v>
      </c>
      <c r="J204" s="279">
        <v>168</v>
      </c>
      <c r="K204" s="279">
        <v>290</v>
      </c>
      <c r="L204" s="277">
        <f t="shared" si="159"/>
        <v>1.6234675026591279</v>
      </c>
      <c r="M204" s="277">
        <f t="shared" si="153"/>
        <v>72.61904761904762</v>
      </c>
      <c r="N204" s="279">
        <v>1344</v>
      </c>
      <c r="O204" s="279">
        <v>1616</v>
      </c>
      <c r="P204" s="277">
        <f t="shared" si="160"/>
        <v>3.0351977761917284</v>
      </c>
      <c r="Q204" s="277">
        <f t="shared" si="154"/>
        <v>20.238095238095234</v>
      </c>
      <c r="R204" s="279">
        <v>71</v>
      </c>
      <c r="S204" s="279">
        <v>245</v>
      </c>
      <c r="T204" s="277">
        <f t="shared" si="161"/>
        <v>1.7230466277515999</v>
      </c>
      <c r="U204" s="277">
        <f t="shared" si="155"/>
        <v>245.07042253521126</v>
      </c>
      <c r="V204" s="279" t="s">
        <v>251</v>
      </c>
      <c r="W204" s="279" t="s">
        <v>251</v>
      </c>
      <c r="X204" s="277" t="s">
        <v>251</v>
      </c>
      <c r="Y204" s="277" t="s">
        <v>251</v>
      </c>
      <c r="Z204" s="279">
        <v>339</v>
      </c>
      <c r="AA204" s="279">
        <v>350</v>
      </c>
      <c r="AB204" s="277">
        <f t="shared" si="162"/>
        <v>1.8087855297157622</v>
      </c>
      <c r="AC204" s="277">
        <f t="shared" si="156"/>
        <v>3.2448377581120846</v>
      </c>
    </row>
    <row r="205" spans="1:29">
      <c r="A205" s="280" t="s">
        <v>608</v>
      </c>
      <c r="B205" s="279">
        <v>880</v>
      </c>
      <c r="C205" s="279">
        <v>1023</v>
      </c>
      <c r="D205" s="277">
        <f t="shared" si="157"/>
        <v>1.1472211007939712</v>
      </c>
      <c r="E205" s="277">
        <f t="shared" ref="E205:E268" si="163">(((C205/B205)-1)*100)</f>
        <v>16.250000000000007</v>
      </c>
      <c r="F205" s="279">
        <v>584</v>
      </c>
      <c r="G205" s="279">
        <v>435</v>
      </c>
      <c r="H205" s="277">
        <f t="shared" si="158"/>
        <v>5.8303176517893043</v>
      </c>
      <c r="I205" s="277">
        <f t="shared" si="152"/>
        <v>-25.513698630136982</v>
      </c>
      <c r="J205" s="279">
        <v>369</v>
      </c>
      <c r="K205" s="279">
        <v>545</v>
      </c>
      <c r="L205" s="277">
        <f t="shared" si="159"/>
        <v>3.0509992722387058</v>
      </c>
      <c r="M205" s="277">
        <f t="shared" si="153"/>
        <v>47.696476964769644</v>
      </c>
      <c r="N205" s="279">
        <v>1718</v>
      </c>
      <c r="O205" s="279">
        <v>1230</v>
      </c>
      <c r="P205" s="277">
        <f t="shared" si="160"/>
        <v>2.3102062281657338</v>
      </c>
      <c r="Q205" s="277">
        <f t="shared" si="154"/>
        <v>-28.405122235157155</v>
      </c>
      <c r="R205" s="279">
        <v>36</v>
      </c>
      <c r="S205" s="279">
        <v>240</v>
      </c>
      <c r="T205" s="277">
        <f t="shared" si="161"/>
        <v>1.6878824108587103</v>
      </c>
      <c r="U205" s="277">
        <f t="shared" si="155"/>
        <v>566.66666666666674</v>
      </c>
      <c r="V205" s="279" t="s">
        <v>251</v>
      </c>
      <c r="W205" s="279" t="s">
        <v>251</v>
      </c>
      <c r="X205" s="277" t="s">
        <v>251</v>
      </c>
      <c r="Y205" s="277" t="s">
        <v>251</v>
      </c>
      <c r="Z205" s="279">
        <v>193</v>
      </c>
      <c r="AA205" s="279">
        <v>287</v>
      </c>
      <c r="AB205" s="277">
        <f t="shared" si="162"/>
        <v>1.4832041343669249</v>
      </c>
      <c r="AC205" s="277">
        <f t="shared" si="156"/>
        <v>48.704663212435229</v>
      </c>
    </row>
    <row r="206" spans="1:29">
      <c r="A206" s="280" t="s">
        <v>609</v>
      </c>
      <c r="B206" s="279">
        <v>1004</v>
      </c>
      <c r="C206" s="279">
        <v>1920</v>
      </c>
      <c r="D206" s="277">
        <f t="shared" si="157"/>
        <v>2.1531422419593595</v>
      </c>
      <c r="E206" s="277">
        <f t="shared" si="163"/>
        <v>91.235059760956176</v>
      </c>
      <c r="F206" s="279">
        <v>394</v>
      </c>
      <c r="G206" s="279">
        <v>248</v>
      </c>
      <c r="H206" s="277">
        <f t="shared" si="158"/>
        <v>3.3239512129741322</v>
      </c>
      <c r="I206" s="277">
        <f t="shared" si="152"/>
        <v>-37.055837563451774</v>
      </c>
      <c r="J206" s="279">
        <v>481</v>
      </c>
      <c r="K206" s="279">
        <v>645</v>
      </c>
      <c r="L206" s="277">
        <f t="shared" si="159"/>
        <v>3.6108156524659907</v>
      </c>
      <c r="M206" s="277">
        <f t="shared" si="153"/>
        <v>34.095634095634097</v>
      </c>
      <c r="N206" s="279">
        <v>360</v>
      </c>
      <c r="O206" s="279">
        <v>410</v>
      </c>
      <c r="P206" s="277">
        <f t="shared" si="160"/>
        <v>0.77006874272191128</v>
      </c>
      <c r="Q206" s="277">
        <f t="shared" si="154"/>
        <v>13.888888888888884</v>
      </c>
      <c r="R206" s="279">
        <v>48</v>
      </c>
      <c r="S206" s="279">
        <v>270</v>
      </c>
      <c r="T206" s="277">
        <f t="shared" si="161"/>
        <v>1.8988677122160489</v>
      </c>
      <c r="U206" s="277">
        <f t="shared" si="155"/>
        <v>462.5</v>
      </c>
      <c r="V206" s="279" t="s">
        <v>251</v>
      </c>
      <c r="W206" s="279" t="s">
        <v>251</v>
      </c>
      <c r="X206" s="277" t="s">
        <v>251</v>
      </c>
      <c r="Y206" s="277" t="s">
        <v>251</v>
      </c>
      <c r="Z206" s="279">
        <v>230</v>
      </c>
      <c r="AA206" s="279">
        <v>342</v>
      </c>
      <c r="AB206" s="277">
        <f t="shared" si="162"/>
        <v>1.7674418604651163</v>
      </c>
      <c r="AC206" s="277">
        <f t="shared" si="156"/>
        <v>48.695652173913054</v>
      </c>
    </row>
    <row r="207" spans="1:29">
      <c r="A207" s="280" t="s">
        <v>610</v>
      </c>
      <c r="B207" s="279">
        <v>1122</v>
      </c>
      <c r="C207" s="279">
        <v>1341</v>
      </c>
      <c r="D207" s="277">
        <f t="shared" si="157"/>
        <v>1.5038352846184901</v>
      </c>
      <c r="E207" s="277">
        <f t="shared" si="163"/>
        <v>19.518716577540097</v>
      </c>
      <c r="F207" s="279">
        <v>375</v>
      </c>
      <c r="G207" s="279">
        <v>180</v>
      </c>
      <c r="H207" s="277">
        <f t="shared" si="158"/>
        <v>2.4125452352231602</v>
      </c>
      <c r="I207" s="277">
        <f t="shared" si="152"/>
        <v>-52</v>
      </c>
      <c r="J207" s="279">
        <v>218</v>
      </c>
      <c r="K207" s="279">
        <v>250</v>
      </c>
      <c r="L207" s="277">
        <f t="shared" si="159"/>
        <v>1.3995409505682137</v>
      </c>
      <c r="M207" s="277">
        <f t="shared" si="153"/>
        <v>14.678899082568808</v>
      </c>
      <c r="N207" s="279">
        <v>1063</v>
      </c>
      <c r="O207" s="279">
        <v>1020</v>
      </c>
      <c r="P207" s="277">
        <f t="shared" si="160"/>
        <v>1.9157807745764623</v>
      </c>
      <c r="Q207" s="277">
        <f t="shared" si="154"/>
        <v>-4.045155221072438</v>
      </c>
      <c r="R207" s="279">
        <v>77</v>
      </c>
      <c r="S207" s="279">
        <v>180</v>
      </c>
      <c r="T207" s="277">
        <f t="shared" si="161"/>
        <v>1.2659118081440328</v>
      </c>
      <c r="U207" s="277">
        <f t="shared" si="155"/>
        <v>133.76623376623377</v>
      </c>
      <c r="V207" s="279" t="s">
        <v>251</v>
      </c>
      <c r="W207" s="279" t="s">
        <v>251</v>
      </c>
      <c r="X207" s="277" t="s">
        <v>251</v>
      </c>
      <c r="Y207" s="277" t="s">
        <v>251</v>
      </c>
      <c r="Z207" s="279">
        <v>314</v>
      </c>
      <c r="AA207" s="279">
        <v>302</v>
      </c>
      <c r="AB207" s="277">
        <f t="shared" si="162"/>
        <v>1.5607235142118863</v>
      </c>
      <c r="AC207" s="277">
        <f t="shared" si="156"/>
        <v>-3.8216560509554132</v>
      </c>
    </row>
    <row r="208" spans="1:29">
      <c r="A208" s="190"/>
      <c r="B208" s="279"/>
      <c r="C208" s="279"/>
      <c r="D208" s="279"/>
      <c r="E208" s="277"/>
      <c r="F208" s="279"/>
      <c r="G208" s="279"/>
      <c r="H208" s="279"/>
      <c r="I208" s="277"/>
      <c r="J208" s="279"/>
      <c r="K208" s="279"/>
      <c r="L208" s="279"/>
      <c r="M208" s="277"/>
      <c r="N208" s="279"/>
      <c r="O208" s="279"/>
      <c r="P208" s="279"/>
      <c r="Q208" s="277"/>
      <c r="R208" s="279"/>
      <c r="S208" s="279"/>
      <c r="T208" s="279"/>
      <c r="U208" s="277"/>
      <c r="V208" s="279"/>
      <c r="W208" s="279"/>
      <c r="X208" s="279"/>
      <c r="Y208" s="277"/>
      <c r="Z208" s="279"/>
      <c r="AA208" s="279"/>
      <c r="AB208" s="279"/>
      <c r="AC208" s="277"/>
    </row>
    <row r="209" spans="1:29" ht="24">
      <c r="A209" s="278" t="s">
        <v>421</v>
      </c>
      <c r="B209" s="279">
        <v>47300</v>
      </c>
      <c r="C209" s="279">
        <v>44569</v>
      </c>
      <c r="D209" s="277">
        <f>SUM(D211:D218)</f>
        <v>100</v>
      </c>
      <c r="E209" s="277">
        <f t="shared" si="163"/>
        <v>-5.7737843551797008</v>
      </c>
      <c r="F209" s="279">
        <v>10897</v>
      </c>
      <c r="G209" s="279">
        <v>5069</v>
      </c>
      <c r="H209" s="277">
        <f>SUM(H211:H218)</f>
        <v>99.999999999999986</v>
      </c>
      <c r="I209" s="277">
        <f t="shared" ref="I209" si="164">(((G209/F209)-1)*100)</f>
        <v>-53.482609892631004</v>
      </c>
      <c r="J209" s="279">
        <v>11348</v>
      </c>
      <c r="K209" s="279">
        <v>12290</v>
      </c>
      <c r="L209" s="277">
        <f>SUM(L211:L218)</f>
        <v>100</v>
      </c>
      <c r="M209" s="277">
        <f t="shared" ref="M209" si="165">(((K209/J209)-1)*100)</f>
        <v>8.3010222065562189</v>
      </c>
      <c r="N209" s="279">
        <v>46820</v>
      </c>
      <c r="O209" s="279">
        <v>49572</v>
      </c>
      <c r="P209" s="277">
        <f>SUM(P211:P218)</f>
        <v>100</v>
      </c>
      <c r="Q209" s="277">
        <f t="shared" ref="Q209" si="166">(((O209/N209)-1)*100)</f>
        <v>5.8778299871849571</v>
      </c>
      <c r="R209" s="279">
        <v>2420</v>
      </c>
      <c r="S209" s="279">
        <v>8745</v>
      </c>
      <c r="T209" s="277">
        <f>SUM(T211:T218)</f>
        <v>99.999999999999986</v>
      </c>
      <c r="U209" s="277">
        <f t="shared" ref="U209" si="167">(((S209/R209)-1)*100)</f>
        <v>261.36363636363637</v>
      </c>
      <c r="V209" s="279">
        <v>0</v>
      </c>
      <c r="W209" s="279">
        <v>15</v>
      </c>
      <c r="X209" s="277">
        <f>SUM(X211:X218)</f>
        <v>100</v>
      </c>
      <c r="Y209" s="277" t="e">
        <f t="shared" ref="Y209" si="168">(((W209/V209)-1)*100)</f>
        <v>#DIV/0!</v>
      </c>
      <c r="Z209" s="279">
        <v>10381</v>
      </c>
      <c r="AA209" s="279">
        <v>11079</v>
      </c>
      <c r="AB209" s="277">
        <f>SUM(AB211:AB218)</f>
        <v>99.999999999999986</v>
      </c>
      <c r="AC209" s="277">
        <f t="shared" ref="AC209" si="169">(((AA209/Z209)-1)*100)</f>
        <v>6.7238223677873021</v>
      </c>
    </row>
    <row r="210" spans="1:29">
      <c r="A210" s="282"/>
      <c r="B210" s="279"/>
      <c r="C210" s="279"/>
      <c r="D210" s="279"/>
      <c r="E210" s="277"/>
      <c r="F210" s="279"/>
      <c r="G210" s="279"/>
      <c r="H210" s="279"/>
      <c r="I210" s="277"/>
      <c r="J210" s="279"/>
      <c r="K210" s="279"/>
      <c r="L210" s="279"/>
      <c r="M210" s="277"/>
      <c r="N210" s="279"/>
      <c r="O210" s="279"/>
      <c r="P210" s="279"/>
      <c r="Q210" s="277"/>
      <c r="R210" s="279"/>
      <c r="S210" s="279"/>
      <c r="T210" s="279"/>
      <c r="U210" s="277"/>
      <c r="V210" s="279"/>
      <c r="W210" s="279"/>
      <c r="X210" s="279"/>
      <c r="Y210" s="277"/>
      <c r="Z210" s="279"/>
      <c r="AA210" s="279"/>
      <c r="AB210" s="279"/>
      <c r="AC210" s="277"/>
    </row>
    <row r="211" spans="1:29">
      <c r="A211" s="280" t="s">
        <v>611</v>
      </c>
      <c r="B211" s="279">
        <v>25750</v>
      </c>
      <c r="C211" s="279">
        <v>20096</v>
      </c>
      <c r="D211" s="277">
        <f>((C211/$C$209)*100)</f>
        <v>45.08963629428527</v>
      </c>
      <c r="E211" s="277">
        <f t="shared" si="163"/>
        <v>-21.957281553398055</v>
      </c>
      <c r="F211" s="279">
        <v>5985</v>
      </c>
      <c r="G211" s="279">
        <v>2396</v>
      </c>
      <c r="H211" s="277">
        <f>((G211/G$209)*100)</f>
        <v>47.267705661866245</v>
      </c>
      <c r="I211" s="277">
        <f t="shared" ref="I211:I218" si="170">(((G211/F211)-1)*100)</f>
        <v>-59.966583124477864</v>
      </c>
      <c r="J211" s="279">
        <v>6343</v>
      </c>
      <c r="K211" s="279">
        <v>6130</v>
      </c>
      <c r="L211" s="277">
        <f>((K211/K$209)*100)</f>
        <v>49.877949552481695</v>
      </c>
      <c r="M211" s="277">
        <f t="shared" ref="M211:M218" si="171">(((K211/J211)-1)*100)</f>
        <v>-3.3580324767460201</v>
      </c>
      <c r="N211" s="279">
        <v>31606</v>
      </c>
      <c r="O211" s="279">
        <v>35920</v>
      </c>
      <c r="P211" s="277">
        <f>((O211/O$209)*100)</f>
        <v>72.460259824094237</v>
      </c>
      <c r="Q211" s="277">
        <f t="shared" ref="Q211:Q218" si="172">(((O211/N211)-1)*100)</f>
        <v>13.649307093589824</v>
      </c>
      <c r="R211" s="279">
        <v>1384</v>
      </c>
      <c r="S211" s="279">
        <v>4440</v>
      </c>
      <c r="T211" s="277">
        <f>((S211/S$209)*100)</f>
        <v>50.771869639794161</v>
      </c>
      <c r="U211" s="277">
        <f t="shared" ref="U211:U218" si="173">(((S211/R211)-1)*100)</f>
        <v>220.8092485549133</v>
      </c>
      <c r="V211" s="279" t="s">
        <v>251</v>
      </c>
      <c r="W211" s="279" t="s">
        <v>251</v>
      </c>
      <c r="X211" s="277" t="s">
        <v>251</v>
      </c>
      <c r="Y211" s="277" t="s">
        <v>251</v>
      </c>
      <c r="Z211" s="279">
        <v>5408</v>
      </c>
      <c r="AA211" s="279">
        <v>5500</v>
      </c>
      <c r="AB211" s="277">
        <f>((AA211/AA$209)*100)</f>
        <v>49.643469627222672</v>
      </c>
      <c r="AC211" s="277">
        <f t="shared" ref="AC211:AC218" si="174">(((AA211/Z211)-1)*100)</f>
        <v>1.7011834319526686</v>
      </c>
    </row>
    <row r="212" spans="1:29" ht="21">
      <c r="A212" s="280" t="s">
        <v>612</v>
      </c>
      <c r="B212" s="279">
        <v>4669</v>
      </c>
      <c r="C212" s="279">
        <v>6890</v>
      </c>
      <c r="D212" s="277">
        <f t="shared" ref="D212:D218" si="175">((C212/$C$209)*100)</f>
        <v>15.459175660212255</v>
      </c>
      <c r="E212" s="277">
        <f t="shared" si="163"/>
        <v>47.569072606553874</v>
      </c>
      <c r="F212" s="279">
        <v>904</v>
      </c>
      <c r="G212" s="279">
        <v>602</v>
      </c>
      <c r="H212" s="277">
        <f t="shared" ref="H212:H218" si="176">((G212/G$209)*100)</f>
        <v>11.876109686328665</v>
      </c>
      <c r="I212" s="277">
        <f t="shared" si="170"/>
        <v>-33.407079646017699</v>
      </c>
      <c r="J212" s="279">
        <v>680</v>
      </c>
      <c r="K212" s="279">
        <v>987</v>
      </c>
      <c r="L212" s="277">
        <f t="shared" ref="L212:L218" si="177">((K212/K$209)*100)</f>
        <v>8.0309194467046368</v>
      </c>
      <c r="M212" s="277">
        <f t="shared" si="171"/>
        <v>45.147058823529406</v>
      </c>
      <c r="N212" s="279">
        <v>2766</v>
      </c>
      <c r="O212" s="279">
        <v>2380</v>
      </c>
      <c r="P212" s="277">
        <f t="shared" ref="P212:P218" si="178">((O212/O$209)*100)</f>
        <v>4.8010973936899859</v>
      </c>
      <c r="Q212" s="277">
        <f t="shared" si="172"/>
        <v>-13.955169920462762</v>
      </c>
      <c r="R212" s="279">
        <v>207</v>
      </c>
      <c r="S212" s="279">
        <v>1248</v>
      </c>
      <c r="T212" s="277">
        <f t="shared" ref="T212:T218" si="179">((S212/S$209)*100)</f>
        <v>14.271012006861064</v>
      </c>
      <c r="U212" s="277">
        <f t="shared" si="173"/>
        <v>502.89855072463769</v>
      </c>
      <c r="V212" s="279" t="s">
        <v>251</v>
      </c>
      <c r="W212" s="279" t="s">
        <v>251</v>
      </c>
      <c r="X212" s="277" t="s">
        <v>251</v>
      </c>
      <c r="Y212" s="277" t="s">
        <v>251</v>
      </c>
      <c r="Z212" s="279">
        <v>1167</v>
      </c>
      <c r="AA212" s="279">
        <v>1825</v>
      </c>
      <c r="AB212" s="277">
        <f t="shared" ref="AB212:AB218" si="180">((AA212/AA$209)*100)</f>
        <v>16.472605830851158</v>
      </c>
      <c r="AC212" s="277">
        <f t="shared" si="174"/>
        <v>56.383890317052263</v>
      </c>
    </row>
    <row r="213" spans="1:29">
      <c r="A213" s="280" t="s">
        <v>613</v>
      </c>
      <c r="B213" s="279">
        <v>4424</v>
      </c>
      <c r="C213" s="279">
        <v>4158</v>
      </c>
      <c r="D213" s="277">
        <f t="shared" si="175"/>
        <v>9.3293544840584257</v>
      </c>
      <c r="E213" s="277">
        <f t="shared" si="163"/>
        <v>-6.0126582278480996</v>
      </c>
      <c r="F213" s="279">
        <v>1278</v>
      </c>
      <c r="G213" s="279">
        <v>765</v>
      </c>
      <c r="H213" s="277">
        <f t="shared" si="176"/>
        <v>15.09173406983626</v>
      </c>
      <c r="I213" s="277">
        <f t="shared" si="170"/>
        <v>-40.140845070422536</v>
      </c>
      <c r="J213" s="279">
        <v>620</v>
      </c>
      <c r="K213" s="279">
        <v>842</v>
      </c>
      <c r="L213" s="277">
        <f t="shared" si="177"/>
        <v>6.8510984540276656</v>
      </c>
      <c r="M213" s="277">
        <f t="shared" si="171"/>
        <v>35.806451612903231</v>
      </c>
      <c r="N213" s="279">
        <v>3306</v>
      </c>
      <c r="O213" s="279">
        <v>2320</v>
      </c>
      <c r="P213" s="277">
        <f t="shared" si="178"/>
        <v>4.6800613249414997</v>
      </c>
      <c r="Q213" s="277">
        <f t="shared" si="172"/>
        <v>-29.824561403508774</v>
      </c>
      <c r="R213" s="279">
        <v>249</v>
      </c>
      <c r="S213" s="279">
        <v>707</v>
      </c>
      <c r="T213" s="277">
        <f t="shared" si="179"/>
        <v>8.0846197827329913</v>
      </c>
      <c r="U213" s="277">
        <f t="shared" si="173"/>
        <v>183.93574297188752</v>
      </c>
      <c r="V213" s="279" t="s">
        <v>251</v>
      </c>
      <c r="W213" s="279">
        <v>14</v>
      </c>
      <c r="X213" s="277">
        <f t="shared" ref="X213:X214" si="181">((W213/W$209)*100)</f>
        <v>93.333333333333329</v>
      </c>
      <c r="Y213" s="277" t="s">
        <v>251</v>
      </c>
      <c r="Z213" s="279">
        <v>1017</v>
      </c>
      <c r="AA213" s="279">
        <v>840</v>
      </c>
      <c r="AB213" s="277">
        <f t="shared" si="180"/>
        <v>7.5819117248849173</v>
      </c>
      <c r="AC213" s="277">
        <f t="shared" si="174"/>
        <v>-17.404129793510325</v>
      </c>
    </row>
    <row r="214" spans="1:29">
      <c r="A214" s="280" t="s">
        <v>614</v>
      </c>
      <c r="B214" s="279">
        <v>4898</v>
      </c>
      <c r="C214" s="279">
        <v>4815</v>
      </c>
      <c r="D214" s="277">
        <f t="shared" si="175"/>
        <v>10.803473266171554</v>
      </c>
      <c r="E214" s="277">
        <f t="shared" si="163"/>
        <v>-1.6945692119232358</v>
      </c>
      <c r="F214" s="279">
        <v>831</v>
      </c>
      <c r="G214" s="279">
        <v>380</v>
      </c>
      <c r="H214" s="277">
        <f t="shared" si="176"/>
        <v>7.4965476425330442</v>
      </c>
      <c r="I214" s="277">
        <f t="shared" si="170"/>
        <v>-54.2719614921781</v>
      </c>
      <c r="J214" s="279">
        <v>1880</v>
      </c>
      <c r="K214" s="279">
        <v>1950</v>
      </c>
      <c r="L214" s="277">
        <f t="shared" si="177"/>
        <v>15.866558177379982</v>
      </c>
      <c r="M214" s="277">
        <f t="shared" si="171"/>
        <v>3.7234042553191404</v>
      </c>
      <c r="N214" s="279">
        <v>2671</v>
      </c>
      <c r="O214" s="279">
        <v>2398</v>
      </c>
      <c r="P214" s="277">
        <f t="shared" si="178"/>
        <v>4.8374082143145323</v>
      </c>
      <c r="Q214" s="277">
        <f t="shared" si="172"/>
        <v>-10.220891052040438</v>
      </c>
      <c r="R214" s="279">
        <v>208</v>
      </c>
      <c r="S214" s="279">
        <v>773</v>
      </c>
      <c r="T214" s="277">
        <f t="shared" si="179"/>
        <v>8.8393367638650666</v>
      </c>
      <c r="U214" s="277">
        <f t="shared" si="173"/>
        <v>271.63461538461536</v>
      </c>
      <c r="V214" s="279" t="s">
        <v>251</v>
      </c>
      <c r="W214" s="279">
        <v>1</v>
      </c>
      <c r="X214" s="277">
        <f t="shared" si="181"/>
        <v>6.666666666666667</v>
      </c>
      <c r="Y214" s="277" t="s">
        <v>251</v>
      </c>
      <c r="Z214" s="279">
        <v>1028</v>
      </c>
      <c r="AA214" s="279">
        <v>980</v>
      </c>
      <c r="AB214" s="277">
        <f t="shared" si="180"/>
        <v>8.8455636790324039</v>
      </c>
      <c r="AC214" s="277">
        <f t="shared" si="174"/>
        <v>-4.6692607003890991</v>
      </c>
    </row>
    <row r="215" spans="1:29">
      <c r="A215" s="280" t="s">
        <v>615</v>
      </c>
      <c r="B215" s="279">
        <v>639</v>
      </c>
      <c r="C215" s="279">
        <v>1539</v>
      </c>
      <c r="D215" s="277">
        <f t="shared" si="175"/>
        <v>3.4530727635800664</v>
      </c>
      <c r="E215" s="277">
        <f t="shared" si="163"/>
        <v>140.8450704225352</v>
      </c>
      <c r="F215" s="279">
        <v>132</v>
      </c>
      <c r="G215" s="279">
        <v>128</v>
      </c>
      <c r="H215" s="277">
        <f t="shared" si="176"/>
        <v>2.5251528901163938</v>
      </c>
      <c r="I215" s="277">
        <f t="shared" si="170"/>
        <v>-3.0303030303030276</v>
      </c>
      <c r="J215" s="279">
        <v>178</v>
      </c>
      <c r="K215" s="279">
        <v>265</v>
      </c>
      <c r="L215" s="277">
        <f t="shared" si="177"/>
        <v>2.1562245728234339</v>
      </c>
      <c r="M215" s="277">
        <f t="shared" si="171"/>
        <v>48.876404494382022</v>
      </c>
      <c r="N215" s="279">
        <v>1027</v>
      </c>
      <c r="O215" s="279">
        <v>486</v>
      </c>
      <c r="P215" s="277">
        <f t="shared" si="178"/>
        <v>0.98039215686274506</v>
      </c>
      <c r="Q215" s="277">
        <f t="shared" si="172"/>
        <v>-52.677702044790649</v>
      </c>
      <c r="R215" s="279">
        <v>39</v>
      </c>
      <c r="S215" s="279">
        <v>338</v>
      </c>
      <c r="T215" s="277">
        <f t="shared" si="179"/>
        <v>3.865065751858205</v>
      </c>
      <c r="U215" s="277">
        <f t="shared" si="173"/>
        <v>766.66666666666663</v>
      </c>
      <c r="V215" s="279" t="s">
        <v>251</v>
      </c>
      <c r="W215" s="279" t="s">
        <v>251</v>
      </c>
      <c r="X215" s="277" t="s">
        <v>251</v>
      </c>
      <c r="Y215" s="277" t="s">
        <v>251</v>
      </c>
      <c r="Z215" s="279">
        <v>153</v>
      </c>
      <c r="AA215" s="279">
        <v>387</v>
      </c>
      <c r="AB215" s="277">
        <f t="shared" si="180"/>
        <v>3.4930950446791225</v>
      </c>
      <c r="AC215" s="277">
        <f t="shared" si="174"/>
        <v>152.94117647058823</v>
      </c>
    </row>
    <row r="216" spans="1:29">
      <c r="A216" s="280" t="s">
        <v>616</v>
      </c>
      <c r="B216" s="279">
        <v>1535</v>
      </c>
      <c r="C216" s="279">
        <v>3233</v>
      </c>
      <c r="D216" s="277">
        <f t="shared" si="175"/>
        <v>7.2539208867149814</v>
      </c>
      <c r="E216" s="277">
        <f t="shared" si="163"/>
        <v>110.61889250814332</v>
      </c>
      <c r="F216" s="279">
        <v>825</v>
      </c>
      <c r="G216" s="279">
        <v>410</v>
      </c>
      <c r="H216" s="277">
        <f t="shared" si="176"/>
        <v>8.0883803511540737</v>
      </c>
      <c r="I216" s="277">
        <f t="shared" si="170"/>
        <v>-50.303030303030305</v>
      </c>
      <c r="J216" s="279">
        <v>663</v>
      </c>
      <c r="K216" s="279">
        <v>820</v>
      </c>
      <c r="L216" s="277">
        <f t="shared" si="177"/>
        <v>6.6720911310008137</v>
      </c>
      <c r="M216" s="277">
        <f t="shared" si="171"/>
        <v>23.680241327300156</v>
      </c>
      <c r="N216" s="279">
        <v>2147</v>
      </c>
      <c r="O216" s="279">
        <v>2418</v>
      </c>
      <c r="P216" s="277">
        <f t="shared" si="178"/>
        <v>4.8777535705640283</v>
      </c>
      <c r="Q216" s="277">
        <f t="shared" si="172"/>
        <v>12.622263623660924</v>
      </c>
      <c r="R216" s="279">
        <v>78</v>
      </c>
      <c r="S216" s="279">
        <v>574</v>
      </c>
      <c r="T216" s="277">
        <f t="shared" si="179"/>
        <v>6.5637507146941108</v>
      </c>
      <c r="U216" s="277">
        <f t="shared" si="173"/>
        <v>635.89743589743591</v>
      </c>
      <c r="V216" s="279" t="s">
        <v>251</v>
      </c>
      <c r="W216" s="279" t="s">
        <v>251</v>
      </c>
      <c r="X216" s="277" t="s">
        <v>251</v>
      </c>
      <c r="Y216" s="277" t="s">
        <v>251</v>
      </c>
      <c r="Z216" s="279">
        <v>368</v>
      </c>
      <c r="AA216" s="279">
        <v>675</v>
      </c>
      <c r="AB216" s="277">
        <f t="shared" si="180"/>
        <v>6.0926076360682373</v>
      </c>
      <c r="AC216" s="277">
        <f t="shared" si="174"/>
        <v>83.423913043478265</v>
      </c>
    </row>
    <row r="217" spans="1:29">
      <c r="A217" s="280" t="s">
        <v>617</v>
      </c>
      <c r="B217" s="279">
        <v>2048</v>
      </c>
      <c r="C217" s="279">
        <v>2408</v>
      </c>
      <c r="D217" s="277">
        <f t="shared" si="175"/>
        <v>5.4028584890843412</v>
      </c>
      <c r="E217" s="277">
        <f t="shared" si="163"/>
        <v>17.578125</v>
      </c>
      <c r="F217" s="279">
        <v>733</v>
      </c>
      <c r="G217" s="279">
        <v>243</v>
      </c>
      <c r="H217" s="277">
        <f t="shared" si="176"/>
        <v>4.7938449398303415</v>
      </c>
      <c r="I217" s="277">
        <f t="shared" si="170"/>
        <v>-66.848567530695775</v>
      </c>
      <c r="J217" s="279">
        <v>654</v>
      </c>
      <c r="K217" s="279">
        <v>686</v>
      </c>
      <c r="L217" s="277">
        <f t="shared" si="177"/>
        <v>5.5817737998372658</v>
      </c>
      <c r="M217" s="277">
        <f t="shared" si="171"/>
        <v>4.8929663608562768</v>
      </c>
      <c r="N217" s="279">
        <v>2686</v>
      </c>
      <c r="O217" s="279">
        <v>2660</v>
      </c>
      <c r="P217" s="277">
        <f t="shared" si="178"/>
        <v>5.365932381182926</v>
      </c>
      <c r="Q217" s="277">
        <f t="shared" si="172"/>
        <v>-0.96798212956068497</v>
      </c>
      <c r="R217" s="279">
        <v>100</v>
      </c>
      <c r="S217" s="279">
        <v>426</v>
      </c>
      <c r="T217" s="277">
        <f t="shared" si="179"/>
        <v>4.8713550600343059</v>
      </c>
      <c r="U217" s="277">
        <f t="shared" si="173"/>
        <v>326</v>
      </c>
      <c r="V217" s="279" t="s">
        <v>251</v>
      </c>
      <c r="W217" s="279" t="s">
        <v>251</v>
      </c>
      <c r="X217" s="277" t="s">
        <v>251</v>
      </c>
      <c r="Y217" s="277" t="s">
        <v>251</v>
      </c>
      <c r="Z217" s="279">
        <v>471</v>
      </c>
      <c r="AA217" s="279">
        <v>492</v>
      </c>
      <c r="AB217" s="277">
        <f t="shared" si="180"/>
        <v>4.4408340102897377</v>
      </c>
      <c r="AC217" s="277">
        <f t="shared" si="174"/>
        <v>4.4585987261146487</v>
      </c>
    </row>
    <row r="218" spans="1:29">
      <c r="A218" s="280" t="s">
        <v>618</v>
      </c>
      <c r="B218" s="279">
        <v>3337</v>
      </c>
      <c r="C218" s="279">
        <v>1430</v>
      </c>
      <c r="D218" s="277">
        <f t="shared" si="175"/>
        <v>3.2085081558931097</v>
      </c>
      <c r="E218" s="277">
        <f t="shared" si="163"/>
        <v>-57.147138148037158</v>
      </c>
      <c r="F218" s="279">
        <v>209</v>
      </c>
      <c r="G218" s="279">
        <v>145</v>
      </c>
      <c r="H218" s="277">
        <f t="shared" si="176"/>
        <v>2.8605247583349773</v>
      </c>
      <c r="I218" s="277">
        <f t="shared" si="170"/>
        <v>-30.622009569377994</v>
      </c>
      <c r="J218" s="279">
        <v>330</v>
      </c>
      <c r="K218" s="279">
        <v>610</v>
      </c>
      <c r="L218" s="277">
        <f t="shared" si="177"/>
        <v>4.9633848657445077</v>
      </c>
      <c r="M218" s="277">
        <f t="shared" si="171"/>
        <v>84.848484848484844</v>
      </c>
      <c r="N218" s="279">
        <v>611</v>
      </c>
      <c r="O218" s="279">
        <v>990</v>
      </c>
      <c r="P218" s="277">
        <f t="shared" si="178"/>
        <v>1.9970951343500365</v>
      </c>
      <c r="Q218" s="277">
        <f t="shared" si="172"/>
        <v>62.02945990180033</v>
      </c>
      <c r="R218" s="279">
        <v>155</v>
      </c>
      <c r="S218" s="279">
        <v>239</v>
      </c>
      <c r="T218" s="277">
        <f t="shared" si="179"/>
        <v>2.7329902801600916</v>
      </c>
      <c r="U218" s="277">
        <f t="shared" si="173"/>
        <v>54.193548387096783</v>
      </c>
      <c r="V218" s="279" t="s">
        <v>251</v>
      </c>
      <c r="W218" s="279" t="s">
        <v>251</v>
      </c>
      <c r="X218" s="277" t="s">
        <v>251</v>
      </c>
      <c r="Y218" s="277" t="s">
        <v>251</v>
      </c>
      <c r="Z218" s="279">
        <v>769</v>
      </c>
      <c r="AA218" s="279">
        <v>380</v>
      </c>
      <c r="AB218" s="277">
        <f t="shared" si="180"/>
        <v>3.4299124469717479</v>
      </c>
      <c r="AC218" s="277">
        <f t="shared" si="174"/>
        <v>-50.585175552665795</v>
      </c>
    </row>
    <row r="219" spans="1:29">
      <c r="A219" s="190"/>
      <c r="B219" s="279"/>
      <c r="C219" s="279"/>
      <c r="D219" s="279"/>
      <c r="E219" s="277"/>
      <c r="F219" s="279"/>
      <c r="G219" s="279"/>
      <c r="H219" s="279"/>
      <c r="I219" s="277"/>
      <c r="J219" s="279"/>
      <c r="K219" s="279"/>
      <c r="L219" s="279"/>
      <c r="M219" s="277"/>
      <c r="N219" s="279"/>
      <c r="O219" s="279"/>
      <c r="P219" s="279"/>
      <c r="Q219" s="277"/>
      <c r="R219" s="279"/>
      <c r="S219" s="279"/>
      <c r="T219" s="279"/>
      <c r="U219" s="277"/>
      <c r="V219" s="279"/>
      <c r="W219" s="279"/>
      <c r="X219" s="279"/>
      <c r="Y219" s="277"/>
      <c r="Z219" s="279"/>
      <c r="AA219" s="279"/>
      <c r="AB219" s="279"/>
      <c r="AC219" s="277"/>
    </row>
    <row r="220" spans="1:29" ht="24">
      <c r="A220" s="278" t="s">
        <v>422</v>
      </c>
      <c r="B220" s="279">
        <v>24823</v>
      </c>
      <c r="C220" s="279">
        <v>50321</v>
      </c>
      <c r="D220" s="277">
        <f>SUM(D222:D228)</f>
        <v>100.00000000000001</v>
      </c>
      <c r="E220" s="277">
        <f t="shared" si="163"/>
        <v>102.71925230632881</v>
      </c>
      <c r="F220" s="279">
        <v>26194</v>
      </c>
      <c r="G220" s="279">
        <v>30978</v>
      </c>
      <c r="H220" s="277">
        <f>SUM(H222:H228)</f>
        <v>100</v>
      </c>
      <c r="I220" s="277">
        <f t="shared" ref="I220" si="182">(((G220/F220)-1)*100)</f>
        <v>18.263724517064972</v>
      </c>
      <c r="J220" s="279">
        <v>12227</v>
      </c>
      <c r="K220" s="279">
        <v>15469</v>
      </c>
      <c r="L220" s="277">
        <f>SUM(L222:L228)</f>
        <v>100</v>
      </c>
      <c r="M220" s="277">
        <f t="shared" ref="M220" si="183">(((K220/J220)-1)*100)</f>
        <v>26.515089555900872</v>
      </c>
      <c r="N220" s="279">
        <v>50070</v>
      </c>
      <c r="O220" s="279">
        <v>56505</v>
      </c>
      <c r="P220" s="277">
        <f>SUM(P222:P228)</f>
        <v>100</v>
      </c>
      <c r="Q220" s="277">
        <f t="shared" ref="Q220" si="184">(((O220/N220)-1)*100)</f>
        <v>12.852007189934088</v>
      </c>
      <c r="R220" s="279">
        <v>2137</v>
      </c>
      <c r="S220" s="279">
        <v>5517</v>
      </c>
      <c r="T220" s="277">
        <f>SUM(T222:T228)</f>
        <v>100</v>
      </c>
      <c r="U220" s="277">
        <f t="shared" ref="U220" si="185">(((S220/R220)-1)*100)</f>
        <v>158.165652784277</v>
      </c>
      <c r="V220" s="279">
        <v>0</v>
      </c>
      <c r="W220" s="279">
        <v>0</v>
      </c>
      <c r="X220" s="277">
        <f>SUM(X222:X228)</f>
        <v>0</v>
      </c>
      <c r="Y220" s="277" t="e">
        <f t="shared" ref="Y220" si="186">(((W220/V220)-1)*100)</f>
        <v>#DIV/0!</v>
      </c>
      <c r="Z220" s="279">
        <v>5591</v>
      </c>
      <c r="AA220" s="279">
        <v>7658</v>
      </c>
      <c r="AB220" s="277">
        <f>SUM(AB222:AB228)</f>
        <v>100</v>
      </c>
      <c r="AC220" s="277">
        <f t="shared" ref="AC220" si="187">(((AA220/Z220)-1)*100)</f>
        <v>36.97013056698264</v>
      </c>
    </row>
    <row r="221" spans="1:29">
      <c r="A221" s="282"/>
      <c r="B221" s="279"/>
      <c r="C221" s="279"/>
      <c r="D221" s="279"/>
      <c r="E221" s="277"/>
      <c r="F221" s="279"/>
      <c r="G221" s="279"/>
      <c r="H221" s="279"/>
      <c r="I221" s="277"/>
      <c r="J221" s="279"/>
      <c r="K221" s="279"/>
      <c r="L221" s="279"/>
      <c r="M221" s="277"/>
      <c r="N221" s="279"/>
      <c r="O221" s="279"/>
      <c r="P221" s="279"/>
      <c r="Q221" s="277"/>
      <c r="R221" s="279"/>
      <c r="S221" s="279"/>
      <c r="T221" s="279"/>
      <c r="U221" s="277"/>
      <c r="V221" s="279"/>
      <c r="W221" s="279"/>
      <c r="X221" s="279"/>
      <c r="Y221" s="277"/>
      <c r="Z221" s="279"/>
      <c r="AA221" s="279"/>
      <c r="AB221" s="279"/>
      <c r="AC221" s="277"/>
    </row>
    <row r="222" spans="1:29">
      <c r="A222" s="280" t="s">
        <v>619</v>
      </c>
      <c r="B222" s="279">
        <v>4569</v>
      </c>
      <c r="C222" s="279">
        <v>8600</v>
      </c>
      <c r="D222" s="277">
        <f>((C222/$C$220)*100)</f>
        <v>17.090280399833073</v>
      </c>
      <c r="E222" s="277">
        <f t="shared" si="163"/>
        <v>88.224994528343188</v>
      </c>
      <c r="F222" s="279">
        <v>5000</v>
      </c>
      <c r="G222" s="279">
        <v>9769</v>
      </c>
      <c r="H222" s="277">
        <f>((G222/G$220)*100)</f>
        <v>31.535283104138422</v>
      </c>
      <c r="I222" s="277">
        <f t="shared" ref="I222:I228" si="188">(((G222/F222)-1)*100)</f>
        <v>95.38</v>
      </c>
      <c r="J222" s="279">
        <v>2200</v>
      </c>
      <c r="K222" s="279">
        <v>4450</v>
      </c>
      <c r="L222" s="277">
        <f>((K222/K$220)*100)</f>
        <v>28.767211843040918</v>
      </c>
      <c r="M222" s="277">
        <f t="shared" ref="M222:M228" si="189">(((K222/J222)-1)*100)</f>
        <v>102.27272727272729</v>
      </c>
      <c r="N222" s="279">
        <v>13860</v>
      </c>
      <c r="O222" s="279">
        <v>16445</v>
      </c>
      <c r="P222" s="277">
        <f>((O222/O$220)*100)</f>
        <v>29.103619148747899</v>
      </c>
      <c r="Q222" s="277">
        <f t="shared" ref="Q222:Q228" si="190">(((O222/N222)-1)*100)</f>
        <v>18.650793650793652</v>
      </c>
      <c r="R222" s="279">
        <v>377</v>
      </c>
      <c r="S222" s="279">
        <v>1270</v>
      </c>
      <c r="T222" s="277">
        <f>((S222/S$220)*100)</f>
        <v>23.019757114373753</v>
      </c>
      <c r="U222" s="277">
        <f t="shared" ref="U222:U228" si="191">(((S222/R222)-1)*100)</f>
        <v>236.87002652519894</v>
      </c>
      <c r="V222" s="279" t="s">
        <v>251</v>
      </c>
      <c r="W222" s="279" t="s">
        <v>251</v>
      </c>
      <c r="X222" s="277" t="s">
        <v>251</v>
      </c>
      <c r="Y222" s="277" t="s">
        <v>251</v>
      </c>
      <c r="Z222" s="279">
        <v>1047</v>
      </c>
      <c r="AA222" s="279">
        <v>1759</v>
      </c>
      <c r="AB222" s="277">
        <f>((AA222/AA$220)*100)</f>
        <v>22.969443718986682</v>
      </c>
      <c r="AC222" s="277">
        <f t="shared" ref="AC222:AC228" si="192">(((AA222/Z222)-1)*100)</f>
        <v>68.00382043935052</v>
      </c>
    </row>
    <row r="223" spans="1:29">
      <c r="A223" s="280" t="s">
        <v>620</v>
      </c>
      <c r="B223" s="279">
        <v>3150</v>
      </c>
      <c r="C223" s="279">
        <v>11020</v>
      </c>
      <c r="D223" s="277">
        <f t="shared" ref="D223:D228" si="193">((C223/$C$220)*100)</f>
        <v>21.899405814669819</v>
      </c>
      <c r="E223" s="277">
        <f t="shared" si="163"/>
        <v>249.84126984126985</v>
      </c>
      <c r="F223" s="279">
        <v>2000</v>
      </c>
      <c r="G223" s="279">
        <v>1900</v>
      </c>
      <c r="H223" s="277">
        <f t="shared" ref="H223:H228" si="194">((G223/G$220)*100)</f>
        <v>6.1333849828910836</v>
      </c>
      <c r="I223" s="277">
        <f t="shared" si="188"/>
        <v>-5.0000000000000044</v>
      </c>
      <c r="J223" s="279">
        <v>1300</v>
      </c>
      <c r="K223" s="279">
        <v>1350</v>
      </c>
      <c r="L223" s="277">
        <f t="shared" ref="L223:L228" si="195">((K223/K$220)*100)</f>
        <v>8.7271316827202803</v>
      </c>
      <c r="M223" s="277">
        <f t="shared" si="189"/>
        <v>3.8461538461538547</v>
      </c>
      <c r="N223" s="279">
        <v>10150</v>
      </c>
      <c r="O223" s="279">
        <v>11420</v>
      </c>
      <c r="P223" s="277">
        <f t="shared" ref="P223:P228" si="196">((O223/O$220)*100)</f>
        <v>20.210600831784799</v>
      </c>
      <c r="Q223" s="277">
        <f t="shared" si="190"/>
        <v>12.51231527093597</v>
      </c>
      <c r="R223" s="279">
        <v>359</v>
      </c>
      <c r="S223" s="279">
        <v>720</v>
      </c>
      <c r="T223" s="277">
        <f t="shared" ref="T223:T228" si="197">((S223/S$220)*100)</f>
        <v>13.050570962479608</v>
      </c>
      <c r="U223" s="277">
        <f t="shared" si="191"/>
        <v>100.55710306406684</v>
      </c>
      <c r="V223" s="279" t="s">
        <v>251</v>
      </c>
      <c r="W223" s="279" t="s">
        <v>251</v>
      </c>
      <c r="X223" s="277" t="s">
        <v>251</v>
      </c>
      <c r="Y223" s="277" t="s">
        <v>251</v>
      </c>
      <c r="Z223" s="279">
        <v>997</v>
      </c>
      <c r="AA223" s="279">
        <v>1000</v>
      </c>
      <c r="AB223" s="277">
        <f t="shared" ref="AB223:AB228" si="198">((AA223/AA$220)*100)</f>
        <v>13.058239749281796</v>
      </c>
      <c r="AC223" s="277">
        <f t="shared" si="192"/>
        <v>0.30090270812437314</v>
      </c>
    </row>
    <row r="224" spans="1:29">
      <c r="A224" s="280" t="s">
        <v>621</v>
      </c>
      <c r="B224" s="279">
        <v>2900</v>
      </c>
      <c r="C224" s="279">
        <v>7100</v>
      </c>
      <c r="D224" s="277">
        <f t="shared" si="193"/>
        <v>14.10941753939707</v>
      </c>
      <c r="E224" s="277">
        <f t="shared" si="163"/>
        <v>144.82758620689654</v>
      </c>
      <c r="F224" s="279">
        <v>2650</v>
      </c>
      <c r="G224" s="279">
        <v>2500</v>
      </c>
      <c r="H224" s="277">
        <f t="shared" si="194"/>
        <v>8.0702433985408994</v>
      </c>
      <c r="I224" s="277">
        <f t="shared" si="188"/>
        <v>-5.6603773584905648</v>
      </c>
      <c r="J224" s="279">
        <v>2000</v>
      </c>
      <c r="K224" s="279">
        <v>2501</v>
      </c>
      <c r="L224" s="277">
        <f t="shared" si="195"/>
        <v>16.167819509987719</v>
      </c>
      <c r="M224" s="277">
        <f t="shared" si="189"/>
        <v>25.049999999999994</v>
      </c>
      <c r="N224" s="279">
        <v>4945</v>
      </c>
      <c r="O224" s="279">
        <v>7270</v>
      </c>
      <c r="P224" s="277">
        <f t="shared" si="196"/>
        <v>12.866118042651092</v>
      </c>
      <c r="Q224" s="277">
        <f t="shared" si="190"/>
        <v>47.017189079878662</v>
      </c>
      <c r="R224" s="279">
        <v>373</v>
      </c>
      <c r="S224" s="279">
        <v>842</v>
      </c>
      <c r="T224" s="277">
        <f t="shared" si="197"/>
        <v>15.261917708899764</v>
      </c>
      <c r="U224" s="277">
        <f t="shared" si="191"/>
        <v>125.73726541554961</v>
      </c>
      <c r="V224" s="279" t="s">
        <v>251</v>
      </c>
      <c r="W224" s="279" t="s">
        <v>251</v>
      </c>
      <c r="X224" s="277" t="s">
        <v>251</v>
      </c>
      <c r="Y224" s="277" t="s">
        <v>251</v>
      </c>
      <c r="Z224" s="279">
        <v>690</v>
      </c>
      <c r="AA224" s="279">
        <v>1170</v>
      </c>
      <c r="AB224" s="277">
        <f t="shared" si="198"/>
        <v>15.278140506659701</v>
      </c>
      <c r="AC224" s="277">
        <f t="shared" si="192"/>
        <v>69.565217391304344</v>
      </c>
    </row>
    <row r="225" spans="1:29">
      <c r="A225" s="280" t="s">
        <v>622</v>
      </c>
      <c r="B225" s="279">
        <v>4215</v>
      </c>
      <c r="C225" s="279">
        <v>6902</v>
      </c>
      <c r="D225" s="277">
        <f t="shared" si="193"/>
        <v>13.71594364181952</v>
      </c>
      <c r="E225" s="277">
        <f t="shared" si="163"/>
        <v>63.748517200474495</v>
      </c>
      <c r="F225" s="279">
        <v>6500</v>
      </c>
      <c r="G225" s="279">
        <v>4500</v>
      </c>
      <c r="H225" s="277">
        <f t="shared" si="194"/>
        <v>14.526438117373619</v>
      </c>
      <c r="I225" s="277">
        <f t="shared" si="188"/>
        <v>-30.76923076923077</v>
      </c>
      <c r="J225" s="279">
        <v>1870</v>
      </c>
      <c r="K225" s="279">
        <v>2167</v>
      </c>
      <c r="L225" s="277">
        <f t="shared" si="195"/>
        <v>14.00866248626285</v>
      </c>
      <c r="M225" s="277">
        <f t="shared" si="189"/>
        <v>15.882352941176482</v>
      </c>
      <c r="N225" s="279">
        <v>5350</v>
      </c>
      <c r="O225" s="279">
        <v>5230</v>
      </c>
      <c r="P225" s="277">
        <f t="shared" si="196"/>
        <v>9.2558180691974155</v>
      </c>
      <c r="Q225" s="277">
        <f t="shared" si="190"/>
        <v>-2.2429906542056122</v>
      </c>
      <c r="R225" s="279">
        <v>239</v>
      </c>
      <c r="S225" s="279">
        <v>721</v>
      </c>
      <c r="T225" s="277">
        <f t="shared" si="197"/>
        <v>13.068696755483053</v>
      </c>
      <c r="U225" s="277">
        <f t="shared" si="191"/>
        <v>201.673640167364</v>
      </c>
      <c r="V225" s="279" t="s">
        <v>251</v>
      </c>
      <c r="W225" s="279" t="s">
        <v>251</v>
      </c>
      <c r="X225" s="277" t="s">
        <v>251</v>
      </c>
      <c r="Y225" s="277" t="s">
        <v>251</v>
      </c>
      <c r="Z225" s="279">
        <v>665</v>
      </c>
      <c r="AA225" s="279">
        <v>1002</v>
      </c>
      <c r="AB225" s="277">
        <f t="shared" si="198"/>
        <v>13.084356228780361</v>
      </c>
      <c r="AC225" s="277">
        <f t="shared" si="192"/>
        <v>50.676691729323295</v>
      </c>
    </row>
    <row r="226" spans="1:29">
      <c r="A226" s="280" t="s">
        <v>623</v>
      </c>
      <c r="B226" s="279">
        <v>3893</v>
      </c>
      <c r="C226" s="279">
        <v>5794</v>
      </c>
      <c r="D226" s="277">
        <f t="shared" si="193"/>
        <v>11.514079608910793</v>
      </c>
      <c r="E226" s="277">
        <f t="shared" si="163"/>
        <v>48.831235550988964</v>
      </c>
      <c r="F226" s="279">
        <v>4500</v>
      </c>
      <c r="G226" s="279">
        <v>5439</v>
      </c>
      <c r="H226" s="277">
        <f t="shared" si="194"/>
        <v>17.557621537865582</v>
      </c>
      <c r="I226" s="277">
        <f t="shared" si="188"/>
        <v>20.866666666666656</v>
      </c>
      <c r="J226" s="279">
        <v>1800</v>
      </c>
      <c r="K226" s="279">
        <v>2320</v>
      </c>
      <c r="L226" s="277">
        <f t="shared" si="195"/>
        <v>14.997737410304479</v>
      </c>
      <c r="M226" s="277">
        <f t="shared" si="189"/>
        <v>28.888888888888896</v>
      </c>
      <c r="N226" s="279">
        <v>5186</v>
      </c>
      <c r="O226" s="279">
        <v>4922</v>
      </c>
      <c r="P226" s="277">
        <f t="shared" si="196"/>
        <v>8.7107335634014689</v>
      </c>
      <c r="Q226" s="277">
        <f t="shared" si="190"/>
        <v>-5.0906286155032792</v>
      </c>
      <c r="R226" s="279">
        <v>252</v>
      </c>
      <c r="S226" s="279">
        <v>642</v>
      </c>
      <c r="T226" s="277">
        <f t="shared" si="197"/>
        <v>11.636759108210985</v>
      </c>
      <c r="U226" s="277">
        <f t="shared" si="191"/>
        <v>154.76190476190476</v>
      </c>
      <c r="V226" s="279" t="s">
        <v>251</v>
      </c>
      <c r="W226" s="279" t="s">
        <v>251</v>
      </c>
      <c r="X226" s="277" t="s">
        <v>251</v>
      </c>
      <c r="Y226" s="277" t="s">
        <v>251</v>
      </c>
      <c r="Z226" s="279">
        <v>700</v>
      </c>
      <c r="AA226" s="279">
        <v>892</v>
      </c>
      <c r="AB226" s="277">
        <f t="shared" si="198"/>
        <v>11.647949856359363</v>
      </c>
      <c r="AC226" s="277">
        <f t="shared" si="192"/>
        <v>27.428571428571423</v>
      </c>
    </row>
    <row r="227" spans="1:29">
      <c r="A227" s="280" t="s">
        <v>624</v>
      </c>
      <c r="B227" s="279">
        <v>2529</v>
      </c>
      <c r="C227" s="279">
        <v>6800</v>
      </c>
      <c r="D227" s="277">
        <f t="shared" si="193"/>
        <v>13.51324496730987</v>
      </c>
      <c r="E227" s="277">
        <f t="shared" si="163"/>
        <v>168.88098062475288</v>
      </c>
      <c r="F227" s="279">
        <v>3924</v>
      </c>
      <c r="G227" s="279">
        <v>4780</v>
      </c>
      <c r="H227" s="277">
        <f t="shared" si="194"/>
        <v>15.4303053780102</v>
      </c>
      <c r="I227" s="277">
        <f t="shared" si="188"/>
        <v>21.814475025484192</v>
      </c>
      <c r="J227" s="279">
        <v>457</v>
      </c>
      <c r="K227" s="279">
        <v>690</v>
      </c>
      <c r="L227" s="277">
        <f t="shared" si="195"/>
        <v>4.4605339711681431</v>
      </c>
      <c r="M227" s="277">
        <f t="shared" si="189"/>
        <v>50.984682713347929</v>
      </c>
      <c r="N227" s="279">
        <v>2579</v>
      </c>
      <c r="O227" s="279">
        <v>4150</v>
      </c>
      <c r="P227" s="277">
        <f t="shared" si="196"/>
        <v>7.3444827891337052</v>
      </c>
      <c r="Q227" s="277">
        <f t="shared" si="190"/>
        <v>60.915083365645593</v>
      </c>
      <c r="R227" s="279">
        <v>227</v>
      </c>
      <c r="S227" s="279">
        <v>706</v>
      </c>
      <c r="T227" s="277">
        <f t="shared" si="197"/>
        <v>12.796809860431393</v>
      </c>
      <c r="U227" s="277">
        <f t="shared" si="191"/>
        <v>211.01321585903085</v>
      </c>
      <c r="V227" s="279" t="s">
        <v>251</v>
      </c>
      <c r="W227" s="279" t="s">
        <v>251</v>
      </c>
      <c r="X227" s="277" t="s">
        <v>251</v>
      </c>
      <c r="Y227" s="277" t="s">
        <v>251</v>
      </c>
      <c r="Z227" s="279">
        <v>630</v>
      </c>
      <c r="AA227" s="279">
        <v>980</v>
      </c>
      <c r="AB227" s="277">
        <f t="shared" si="198"/>
        <v>12.797074954296161</v>
      </c>
      <c r="AC227" s="277">
        <f t="shared" si="192"/>
        <v>55.555555555555557</v>
      </c>
    </row>
    <row r="228" spans="1:29">
      <c r="A228" s="280" t="s">
        <v>625</v>
      </c>
      <c r="B228" s="279">
        <v>3567</v>
      </c>
      <c r="C228" s="279">
        <v>4105</v>
      </c>
      <c r="D228" s="277">
        <f t="shared" si="193"/>
        <v>8.1576280280598557</v>
      </c>
      <c r="E228" s="277">
        <f t="shared" si="163"/>
        <v>15.08270255116344</v>
      </c>
      <c r="F228" s="279">
        <v>1620</v>
      </c>
      <c r="G228" s="279">
        <v>2090</v>
      </c>
      <c r="H228" s="277">
        <f t="shared" si="194"/>
        <v>6.7467234811801919</v>
      </c>
      <c r="I228" s="277">
        <f t="shared" si="188"/>
        <v>29.012345679012341</v>
      </c>
      <c r="J228" s="279">
        <v>2600</v>
      </c>
      <c r="K228" s="279">
        <v>1991</v>
      </c>
      <c r="L228" s="277">
        <f t="shared" si="195"/>
        <v>12.870903096515612</v>
      </c>
      <c r="M228" s="277">
        <f t="shared" si="189"/>
        <v>-23.423076923076923</v>
      </c>
      <c r="N228" s="279">
        <v>8000</v>
      </c>
      <c r="O228" s="279">
        <v>7068</v>
      </c>
      <c r="P228" s="277">
        <f t="shared" si="196"/>
        <v>12.508627555083621</v>
      </c>
      <c r="Q228" s="277">
        <f t="shared" si="190"/>
        <v>-11.650000000000006</v>
      </c>
      <c r="R228" s="279">
        <v>310</v>
      </c>
      <c r="S228" s="279">
        <v>616</v>
      </c>
      <c r="T228" s="277">
        <f t="shared" si="197"/>
        <v>11.165488490121444</v>
      </c>
      <c r="U228" s="277">
        <f t="shared" si="191"/>
        <v>98.709677419354833</v>
      </c>
      <c r="V228" s="279" t="s">
        <v>251</v>
      </c>
      <c r="W228" s="279" t="s">
        <v>251</v>
      </c>
      <c r="X228" s="277" t="s">
        <v>251</v>
      </c>
      <c r="Y228" s="277" t="s">
        <v>251</v>
      </c>
      <c r="Z228" s="279">
        <v>862</v>
      </c>
      <c r="AA228" s="279">
        <v>855</v>
      </c>
      <c r="AB228" s="277">
        <f t="shared" si="198"/>
        <v>11.164794985635936</v>
      </c>
      <c r="AC228" s="277">
        <f t="shared" si="192"/>
        <v>-0.81206496519721227</v>
      </c>
    </row>
    <row r="229" spans="1:29">
      <c r="A229" s="190"/>
      <c r="B229" s="279"/>
      <c r="C229" s="279"/>
      <c r="D229" s="279"/>
      <c r="E229" s="277"/>
      <c r="F229" s="279"/>
      <c r="G229" s="279"/>
      <c r="H229" s="279"/>
      <c r="I229" s="277"/>
      <c r="J229" s="279"/>
      <c r="K229" s="279"/>
      <c r="L229" s="279"/>
      <c r="M229" s="277"/>
      <c r="N229" s="279"/>
      <c r="O229" s="279"/>
      <c r="P229" s="279"/>
      <c r="Q229" s="277"/>
      <c r="R229" s="279"/>
      <c r="S229" s="279"/>
      <c r="T229" s="279"/>
      <c r="U229" s="277"/>
      <c r="V229" s="279"/>
      <c r="W229" s="279"/>
      <c r="X229" s="279"/>
      <c r="Y229" s="277"/>
      <c r="Z229" s="279"/>
      <c r="AA229" s="279"/>
      <c r="AB229" s="279"/>
      <c r="AC229" s="277"/>
    </row>
    <row r="230" spans="1:29" ht="24">
      <c r="A230" s="278" t="s">
        <v>423</v>
      </c>
      <c r="B230" s="279">
        <v>77855</v>
      </c>
      <c r="C230" s="279">
        <v>104111</v>
      </c>
      <c r="D230" s="277">
        <f>SUM(D232:D246)</f>
        <v>100.00000000000001</v>
      </c>
      <c r="E230" s="277">
        <f t="shared" si="163"/>
        <v>33.72423094213601</v>
      </c>
      <c r="F230" s="279">
        <v>19412</v>
      </c>
      <c r="G230" s="279">
        <v>15001</v>
      </c>
      <c r="H230" s="277">
        <f>SUM(H232:H246)</f>
        <v>100</v>
      </c>
      <c r="I230" s="277">
        <f t="shared" ref="I230" si="199">(((G230/F230)-1)*100)</f>
        <v>-22.72305790232846</v>
      </c>
      <c r="J230" s="279">
        <v>18847</v>
      </c>
      <c r="K230" s="279">
        <v>16117</v>
      </c>
      <c r="L230" s="277">
        <f>SUM(L232:L246)</f>
        <v>100</v>
      </c>
      <c r="M230" s="277">
        <f t="shared" ref="M230" si="200">(((K230/J230)-1)*100)</f>
        <v>-14.485063935904918</v>
      </c>
      <c r="N230" s="279">
        <v>832452</v>
      </c>
      <c r="O230" s="279">
        <v>1082262</v>
      </c>
      <c r="P230" s="277">
        <f>SUM(P232:P246)</f>
        <v>99.999999999999986</v>
      </c>
      <c r="Q230" s="277">
        <f t="shared" ref="Q230" si="201">(((O230/N230)-1)*100)</f>
        <v>30.008937452249505</v>
      </c>
      <c r="R230" s="279">
        <v>2639</v>
      </c>
      <c r="S230" s="279">
        <v>6032</v>
      </c>
      <c r="T230" s="277">
        <f>SUM(T232:T246)</f>
        <v>99.999999999999972</v>
      </c>
      <c r="U230" s="277">
        <f t="shared" ref="U230" si="202">(((S230/R230)-1)*100)</f>
        <v>128.57142857142856</v>
      </c>
      <c r="V230" s="279">
        <v>77</v>
      </c>
      <c r="W230" s="279">
        <v>255</v>
      </c>
      <c r="X230" s="277">
        <f>SUM(X232:X246)</f>
        <v>99.999999999999986</v>
      </c>
      <c r="Y230" s="277">
        <f t="shared" ref="Y230" si="203">(((W230/V230)-1)*100)</f>
        <v>231.16883116883119</v>
      </c>
      <c r="Z230" s="279">
        <v>7668</v>
      </c>
      <c r="AA230" s="279">
        <v>8994</v>
      </c>
      <c r="AB230" s="277">
        <f>SUM(AB232:AB246)</f>
        <v>100</v>
      </c>
      <c r="AC230" s="277">
        <f t="shared" ref="AC230" si="204">(((AA230/Z230)-1)*100)</f>
        <v>17.292644757433486</v>
      </c>
    </row>
    <row r="231" spans="1:29">
      <c r="A231" s="282"/>
      <c r="B231" s="279"/>
      <c r="C231" s="279"/>
      <c r="D231" s="279"/>
      <c r="E231" s="277"/>
      <c r="F231" s="279"/>
      <c r="G231" s="279"/>
      <c r="H231" s="279"/>
      <c r="I231" s="277"/>
      <c r="J231" s="279"/>
      <c r="K231" s="279"/>
      <c r="L231" s="279"/>
      <c r="M231" s="277"/>
      <c r="N231" s="279"/>
      <c r="O231" s="279"/>
      <c r="P231" s="279"/>
      <c r="Q231" s="277"/>
      <c r="R231" s="279"/>
      <c r="S231" s="279"/>
      <c r="T231" s="279"/>
      <c r="U231" s="277"/>
      <c r="V231" s="279"/>
      <c r="W231" s="279"/>
      <c r="X231" s="279"/>
      <c r="Y231" s="277"/>
      <c r="Z231" s="279"/>
      <c r="AA231" s="279"/>
      <c r="AB231" s="279"/>
      <c r="AC231" s="277"/>
    </row>
    <row r="232" spans="1:29">
      <c r="A232" s="280" t="s">
        <v>626</v>
      </c>
      <c r="B232" s="279">
        <v>3450</v>
      </c>
      <c r="C232" s="279">
        <v>2990</v>
      </c>
      <c r="D232" s="277">
        <f>((C232/$C$230)*100)</f>
        <v>2.871934761936779</v>
      </c>
      <c r="E232" s="277">
        <f t="shared" si="163"/>
        <v>-13.33333333333333</v>
      </c>
      <c r="F232" s="279">
        <v>1890</v>
      </c>
      <c r="G232" s="279">
        <v>1474</v>
      </c>
      <c r="H232" s="277">
        <f>((G232/G$230)*100)</f>
        <v>9.8260115992267174</v>
      </c>
      <c r="I232" s="277">
        <f t="shared" ref="I232:I246" si="205">(((G232/F232)-1)*100)</f>
        <v>-22.010582010582013</v>
      </c>
      <c r="J232" s="279">
        <v>600</v>
      </c>
      <c r="K232" s="279">
        <v>605</v>
      </c>
      <c r="L232" s="277">
        <f>((K232/K$230)*100)</f>
        <v>3.7538003350499469</v>
      </c>
      <c r="M232" s="277">
        <f t="shared" ref="M232:M246" si="206">(((K232/J232)-1)*100)</f>
        <v>0.83333333333333037</v>
      </c>
      <c r="N232" s="279">
        <v>764718</v>
      </c>
      <c r="O232" s="279">
        <v>1001667</v>
      </c>
      <c r="P232" s="277">
        <f>((O232/O$230)*100)</f>
        <v>92.553097124356213</v>
      </c>
      <c r="Q232" s="277">
        <f t="shared" ref="Q232:Q246" si="207">(((O232/N232)-1)*100)</f>
        <v>30.985147466124772</v>
      </c>
      <c r="R232" s="279">
        <v>77</v>
      </c>
      <c r="S232" s="279">
        <v>125</v>
      </c>
      <c r="T232" s="277">
        <f>((S232/S$230)*100)</f>
        <v>2.0722811671087533</v>
      </c>
      <c r="U232" s="277">
        <f t="shared" ref="U232:U246" si="208">(((S232/R232)-1)*100)</f>
        <v>62.337662337662337</v>
      </c>
      <c r="V232" s="279" t="s">
        <v>251</v>
      </c>
      <c r="W232" s="279" t="s">
        <v>251</v>
      </c>
      <c r="X232" s="277" t="s">
        <v>251</v>
      </c>
      <c r="Y232" s="277" t="s">
        <v>251</v>
      </c>
      <c r="Z232" s="279">
        <v>260</v>
      </c>
      <c r="AA232" s="279">
        <v>210</v>
      </c>
      <c r="AB232" s="277">
        <f>((AA232/AA$230)*100)</f>
        <v>2.3348899266177452</v>
      </c>
      <c r="AC232" s="277">
        <f t="shared" ref="AC232:AC246" si="209">(((AA232/Z232)-1)*100)</f>
        <v>-19.23076923076923</v>
      </c>
    </row>
    <row r="233" spans="1:29">
      <c r="A233" s="280" t="s">
        <v>627</v>
      </c>
      <c r="B233" s="279">
        <v>8900</v>
      </c>
      <c r="C233" s="279">
        <v>13646</v>
      </c>
      <c r="D233" s="277">
        <f t="shared" ref="D233:D246" si="210">((C233/$C$230)*100)</f>
        <v>13.107164468692071</v>
      </c>
      <c r="E233" s="277">
        <f t="shared" si="163"/>
        <v>53.325842696629209</v>
      </c>
      <c r="F233" s="279">
        <v>700</v>
      </c>
      <c r="G233" s="279">
        <v>850</v>
      </c>
      <c r="H233" s="277">
        <f t="shared" ref="H233:H246" si="211">((G233/G$230)*100)</f>
        <v>5.6662889140723953</v>
      </c>
      <c r="I233" s="277">
        <f t="shared" si="205"/>
        <v>21.42857142857142</v>
      </c>
      <c r="J233" s="279">
        <v>2200</v>
      </c>
      <c r="K233" s="279">
        <v>1150</v>
      </c>
      <c r="L233" s="277">
        <f t="shared" ref="L233:L246" si="212">((K233/K$230)*100)</f>
        <v>7.1353229509213874</v>
      </c>
      <c r="M233" s="277">
        <f t="shared" si="206"/>
        <v>-47.727272727272727</v>
      </c>
      <c r="N233" s="279">
        <v>8500</v>
      </c>
      <c r="O233" s="279">
        <v>12530</v>
      </c>
      <c r="P233" s="277">
        <f t="shared" ref="P233:P246" si="213">((O233/O$230)*100)</f>
        <v>1.1577603205138867</v>
      </c>
      <c r="Q233" s="277">
        <f t="shared" si="207"/>
        <v>47.411764705882355</v>
      </c>
      <c r="R233" s="279">
        <v>267</v>
      </c>
      <c r="S233" s="279">
        <v>838</v>
      </c>
      <c r="T233" s="277">
        <f t="shared" ref="T233:T246" si="214">((S233/S$230)*100)</f>
        <v>13.892572944297083</v>
      </c>
      <c r="U233" s="277">
        <f t="shared" si="208"/>
        <v>213.85767790262173</v>
      </c>
      <c r="V233" s="279">
        <v>37</v>
      </c>
      <c r="W233" s="279">
        <v>28</v>
      </c>
      <c r="X233" s="277">
        <f t="shared" ref="X233:X246" si="215">((W233/W$230)*100)</f>
        <v>10.980392156862745</v>
      </c>
      <c r="Y233" s="277">
        <f t="shared" ref="Y233:Y241" si="216">(((W233/V233)-1)*100)</f>
        <v>-24.324324324324319</v>
      </c>
      <c r="Z233" s="279">
        <v>760</v>
      </c>
      <c r="AA233" s="279">
        <v>1285</v>
      </c>
      <c r="AB233" s="277">
        <f t="shared" ref="AB233:AB246" si="217">((AA233/AA$230)*100)</f>
        <v>14.287302646208582</v>
      </c>
      <c r="AC233" s="277">
        <f t="shared" si="209"/>
        <v>69.078947368421069</v>
      </c>
    </row>
    <row r="234" spans="1:29">
      <c r="A234" s="280" t="s">
        <v>628</v>
      </c>
      <c r="B234" s="279">
        <v>3900</v>
      </c>
      <c r="C234" s="279">
        <v>11700</v>
      </c>
      <c r="D234" s="277">
        <f t="shared" si="210"/>
        <v>11.238005590187395</v>
      </c>
      <c r="E234" s="277">
        <f t="shared" si="163"/>
        <v>200</v>
      </c>
      <c r="F234" s="279">
        <v>4800</v>
      </c>
      <c r="G234" s="279">
        <v>1343</v>
      </c>
      <c r="H234" s="277">
        <f t="shared" si="211"/>
        <v>8.952736484234384</v>
      </c>
      <c r="I234" s="277">
        <f t="shared" si="205"/>
        <v>-72.020833333333329</v>
      </c>
      <c r="J234" s="279">
        <v>1600</v>
      </c>
      <c r="K234" s="279">
        <v>1205</v>
      </c>
      <c r="L234" s="277">
        <f t="shared" si="212"/>
        <v>7.4765775268350199</v>
      </c>
      <c r="M234" s="277">
        <f t="shared" si="206"/>
        <v>-24.687499999999996</v>
      </c>
      <c r="N234" s="279">
        <v>2100</v>
      </c>
      <c r="O234" s="279">
        <v>3244</v>
      </c>
      <c r="P234" s="277">
        <f t="shared" si="213"/>
        <v>0.29974257619689132</v>
      </c>
      <c r="Q234" s="277">
        <f t="shared" si="207"/>
        <v>54.476190476190482</v>
      </c>
      <c r="R234" s="279">
        <v>125</v>
      </c>
      <c r="S234" s="279">
        <v>422</v>
      </c>
      <c r="T234" s="277">
        <f t="shared" si="214"/>
        <v>6.9960212201591512</v>
      </c>
      <c r="U234" s="277">
        <f t="shared" si="208"/>
        <v>237.6</v>
      </c>
      <c r="V234" s="279">
        <v>1</v>
      </c>
      <c r="W234" s="279">
        <v>2</v>
      </c>
      <c r="X234" s="277">
        <f t="shared" si="215"/>
        <v>0.78431372549019607</v>
      </c>
      <c r="Y234" s="277">
        <f t="shared" si="216"/>
        <v>100</v>
      </c>
      <c r="Z234" s="279">
        <v>340</v>
      </c>
      <c r="AA234" s="279">
        <v>658</v>
      </c>
      <c r="AB234" s="277">
        <f t="shared" si="217"/>
        <v>7.3159884367356014</v>
      </c>
      <c r="AC234" s="277">
        <f t="shared" si="209"/>
        <v>93.529411764705884</v>
      </c>
    </row>
    <row r="235" spans="1:29">
      <c r="A235" s="280" t="s">
        <v>629</v>
      </c>
      <c r="B235" s="279">
        <v>8500</v>
      </c>
      <c r="C235" s="279">
        <v>8875</v>
      </c>
      <c r="D235" s="277">
        <f t="shared" si="210"/>
        <v>8.5245555224712088</v>
      </c>
      <c r="E235" s="277">
        <f t="shared" si="163"/>
        <v>4.4117647058823595</v>
      </c>
      <c r="F235" s="279">
        <v>2300</v>
      </c>
      <c r="G235" s="279">
        <v>1108</v>
      </c>
      <c r="H235" s="277">
        <f t="shared" si="211"/>
        <v>7.3861742550496627</v>
      </c>
      <c r="I235" s="277">
        <f t="shared" si="205"/>
        <v>-51.826086956521735</v>
      </c>
      <c r="J235" s="279">
        <v>2700</v>
      </c>
      <c r="K235" s="279">
        <v>1746</v>
      </c>
      <c r="L235" s="277">
        <f t="shared" si="212"/>
        <v>10.833281628094559</v>
      </c>
      <c r="M235" s="277">
        <f t="shared" si="206"/>
        <v>-35.333333333333336</v>
      </c>
      <c r="N235" s="279">
        <v>9000</v>
      </c>
      <c r="O235" s="279">
        <v>6867</v>
      </c>
      <c r="P235" s="277">
        <f t="shared" si="213"/>
        <v>0.63450439911962175</v>
      </c>
      <c r="Q235" s="277">
        <f t="shared" si="207"/>
        <v>-23.7</v>
      </c>
      <c r="R235" s="279">
        <v>354</v>
      </c>
      <c r="S235" s="279">
        <v>644</v>
      </c>
      <c r="T235" s="277">
        <f t="shared" si="214"/>
        <v>10.676392572944298</v>
      </c>
      <c r="U235" s="277">
        <f t="shared" si="208"/>
        <v>81.920903954802242</v>
      </c>
      <c r="V235" s="279">
        <v>35</v>
      </c>
      <c r="W235" s="279">
        <v>28</v>
      </c>
      <c r="X235" s="277">
        <f t="shared" si="215"/>
        <v>10.980392156862745</v>
      </c>
      <c r="Y235" s="277">
        <f t="shared" si="216"/>
        <v>-19.999999999999996</v>
      </c>
      <c r="Z235" s="279">
        <v>890</v>
      </c>
      <c r="AA235" s="279">
        <v>1036</v>
      </c>
      <c r="AB235" s="277">
        <f t="shared" si="217"/>
        <v>11.518790304647544</v>
      </c>
      <c r="AC235" s="277">
        <f t="shared" si="209"/>
        <v>16.40449438202247</v>
      </c>
    </row>
    <row r="236" spans="1:29">
      <c r="A236" s="280" t="s">
        <v>630</v>
      </c>
      <c r="B236" s="279">
        <v>12200</v>
      </c>
      <c r="C236" s="279">
        <v>19081</v>
      </c>
      <c r="D236" s="277">
        <f t="shared" si="210"/>
        <v>18.327554244988523</v>
      </c>
      <c r="E236" s="277">
        <f t="shared" si="163"/>
        <v>56.4016393442623</v>
      </c>
      <c r="F236" s="279">
        <v>1800</v>
      </c>
      <c r="G236" s="279">
        <v>1301</v>
      </c>
      <c r="H236" s="277">
        <f t="shared" si="211"/>
        <v>8.6727551496566893</v>
      </c>
      <c r="I236" s="277">
        <f t="shared" si="205"/>
        <v>-27.722222222222225</v>
      </c>
      <c r="J236" s="279">
        <v>2500</v>
      </c>
      <c r="K236" s="279">
        <v>2335</v>
      </c>
      <c r="L236" s="277">
        <f t="shared" si="212"/>
        <v>14.487807904696904</v>
      </c>
      <c r="M236" s="277">
        <f t="shared" si="206"/>
        <v>-6.5999999999999943</v>
      </c>
      <c r="N236" s="279">
        <v>6150</v>
      </c>
      <c r="O236" s="279">
        <v>8760</v>
      </c>
      <c r="P236" s="277">
        <f t="shared" si="213"/>
        <v>0.80941583461306044</v>
      </c>
      <c r="Q236" s="277">
        <f t="shared" si="207"/>
        <v>42.439024390243894</v>
      </c>
      <c r="R236" s="279">
        <v>246</v>
      </c>
      <c r="S236" s="279">
        <v>733</v>
      </c>
      <c r="T236" s="277">
        <f t="shared" si="214"/>
        <v>12.15185676392573</v>
      </c>
      <c r="U236" s="277">
        <f t="shared" si="208"/>
        <v>197.96747967479672</v>
      </c>
      <c r="V236" s="279" t="s">
        <v>251</v>
      </c>
      <c r="W236" s="279">
        <v>4</v>
      </c>
      <c r="X236" s="277">
        <f t="shared" si="215"/>
        <v>1.5686274509803921</v>
      </c>
      <c r="Y236" s="277" t="s">
        <v>251</v>
      </c>
      <c r="Z236" s="279">
        <v>800</v>
      </c>
      <c r="AA236" s="279">
        <v>1243</v>
      </c>
      <c r="AB236" s="277">
        <f t="shared" si="217"/>
        <v>13.820324660885033</v>
      </c>
      <c r="AC236" s="277">
        <f t="shared" si="209"/>
        <v>55.375</v>
      </c>
    </row>
    <row r="237" spans="1:29">
      <c r="A237" s="280" t="s">
        <v>631</v>
      </c>
      <c r="B237" s="279">
        <v>8000</v>
      </c>
      <c r="C237" s="279">
        <v>11575</v>
      </c>
      <c r="D237" s="277">
        <f t="shared" si="210"/>
        <v>11.117941427899069</v>
      </c>
      <c r="E237" s="277">
        <f t="shared" si="163"/>
        <v>44.687499999999993</v>
      </c>
      <c r="F237" s="279">
        <v>400</v>
      </c>
      <c r="G237" s="279">
        <v>1351</v>
      </c>
      <c r="H237" s="277">
        <f t="shared" si="211"/>
        <v>9.0060662622491829</v>
      </c>
      <c r="I237" s="277">
        <f t="shared" si="205"/>
        <v>237.75</v>
      </c>
      <c r="J237" s="279">
        <v>2400</v>
      </c>
      <c r="K237" s="279">
        <v>2543</v>
      </c>
      <c r="L237" s="277">
        <f t="shared" si="212"/>
        <v>15.778370664515728</v>
      </c>
      <c r="M237" s="277">
        <f t="shared" si="206"/>
        <v>5.9583333333333321</v>
      </c>
      <c r="N237" s="279">
        <v>3200</v>
      </c>
      <c r="O237" s="279">
        <v>4434</v>
      </c>
      <c r="P237" s="277">
        <f t="shared" si="213"/>
        <v>0.40969746697195319</v>
      </c>
      <c r="Q237" s="277">
        <f t="shared" si="207"/>
        <v>38.562500000000014</v>
      </c>
      <c r="R237" s="279">
        <v>277</v>
      </c>
      <c r="S237" s="279">
        <v>642</v>
      </c>
      <c r="T237" s="277">
        <f t="shared" si="214"/>
        <v>10.643236074270558</v>
      </c>
      <c r="U237" s="277">
        <f t="shared" si="208"/>
        <v>131.76895306859205</v>
      </c>
      <c r="V237" s="279">
        <v>1</v>
      </c>
      <c r="W237" s="279">
        <v>24</v>
      </c>
      <c r="X237" s="277">
        <f t="shared" si="215"/>
        <v>9.4117647058823533</v>
      </c>
      <c r="Y237" s="277">
        <f t="shared" si="216"/>
        <v>2300</v>
      </c>
      <c r="Z237" s="279">
        <v>960</v>
      </c>
      <c r="AA237" s="279">
        <v>929</v>
      </c>
      <c r="AB237" s="277">
        <f t="shared" si="217"/>
        <v>10.329108294418502</v>
      </c>
      <c r="AC237" s="277">
        <f t="shared" si="209"/>
        <v>-3.2291666666666718</v>
      </c>
    </row>
    <row r="238" spans="1:29">
      <c r="A238" s="280" t="s">
        <v>632</v>
      </c>
      <c r="B238" s="279">
        <v>2900</v>
      </c>
      <c r="C238" s="279">
        <v>2805</v>
      </c>
      <c r="D238" s="277">
        <f t="shared" si="210"/>
        <v>2.6942398017500553</v>
      </c>
      <c r="E238" s="277">
        <f t="shared" si="163"/>
        <v>-3.2758620689655182</v>
      </c>
      <c r="F238" s="279">
        <v>130</v>
      </c>
      <c r="G238" s="279">
        <v>241</v>
      </c>
      <c r="H238" s="277">
        <f t="shared" si="211"/>
        <v>1.6065595626958202</v>
      </c>
      <c r="I238" s="277">
        <f t="shared" si="205"/>
        <v>85.384615384615387</v>
      </c>
      <c r="J238" s="279">
        <v>200</v>
      </c>
      <c r="K238" s="279">
        <v>235</v>
      </c>
      <c r="L238" s="277">
        <f t="shared" si="212"/>
        <v>1.4580877334491531</v>
      </c>
      <c r="M238" s="277">
        <f t="shared" si="206"/>
        <v>17.500000000000004</v>
      </c>
      <c r="N238" s="279">
        <v>850</v>
      </c>
      <c r="O238" s="279">
        <v>1347</v>
      </c>
      <c r="P238" s="277">
        <f t="shared" si="213"/>
        <v>0.12446154443193978</v>
      </c>
      <c r="Q238" s="277">
        <f t="shared" si="207"/>
        <v>58.470588235294116</v>
      </c>
      <c r="R238" s="279">
        <v>49</v>
      </c>
      <c r="S238" s="279">
        <v>58</v>
      </c>
      <c r="T238" s="277">
        <f t="shared" si="214"/>
        <v>0.96153846153846156</v>
      </c>
      <c r="U238" s="277">
        <f t="shared" si="208"/>
        <v>18.367346938775508</v>
      </c>
      <c r="V238" s="279" t="s">
        <v>251</v>
      </c>
      <c r="W238" s="279" t="s">
        <v>251</v>
      </c>
      <c r="X238" s="277" t="s">
        <v>251</v>
      </c>
      <c r="Y238" s="277" t="s">
        <v>251</v>
      </c>
      <c r="Z238" s="279">
        <v>160</v>
      </c>
      <c r="AA238" s="279">
        <v>99</v>
      </c>
      <c r="AB238" s="277">
        <f t="shared" si="217"/>
        <v>1.1007338225483656</v>
      </c>
      <c r="AC238" s="277">
        <f t="shared" si="209"/>
        <v>-38.125</v>
      </c>
    </row>
    <row r="239" spans="1:29">
      <c r="A239" s="280" t="s">
        <v>633</v>
      </c>
      <c r="B239" s="279">
        <v>3250</v>
      </c>
      <c r="C239" s="279">
        <v>6029</v>
      </c>
      <c r="D239" s="277">
        <f t="shared" si="210"/>
        <v>5.7909346754905817</v>
      </c>
      <c r="E239" s="277">
        <f t="shared" si="163"/>
        <v>85.507692307692309</v>
      </c>
      <c r="F239" s="279">
        <v>800</v>
      </c>
      <c r="G239" s="279">
        <v>703</v>
      </c>
      <c r="H239" s="277">
        <f t="shared" si="211"/>
        <v>4.686354243050463</v>
      </c>
      <c r="I239" s="277">
        <f t="shared" si="205"/>
        <v>-12.124999999999996</v>
      </c>
      <c r="J239" s="279">
        <v>500</v>
      </c>
      <c r="K239" s="279">
        <v>484</v>
      </c>
      <c r="L239" s="277">
        <f t="shared" si="212"/>
        <v>3.0030402680399577</v>
      </c>
      <c r="M239" s="277">
        <f t="shared" si="206"/>
        <v>-3.2000000000000028</v>
      </c>
      <c r="N239" s="279">
        <v>5700</v>
      </c>
      <c r="O239" s="279">
        <v>5732</v>
      </c>
      <c r="P239" s="277">
        <f t="shared" si="213"/>
        <v>0.52963145707786097</v>
      </c>
      <c r="Q239" s="277">
        <f t="shared" si="207"/>
        <v>0.56140350877194045</v>
      </c>
      <c r="R239" s="279">
        <v>138</v>
      </c>
      <c r="S239" s="279">
        <v>567</v>
      </c>
      <c r="T239" s="277">
        <f t="shared" si="214"/>
        <v>9.3998673740053054</v>
      </c>
      <c r="U239" s="277">
        <f t="shared" si="208"/>
        <v>310.86956521739131</v>
      </c>
      <c r="V239" s="279" t="s">
        <v>251</v>
      </c>
      <c r="W239" s="279" t="s">
        <v>251</v>
      </c>
      <c r="X239" s="277" t="s">
        <v>251</v>
      </c>
      <c r="Y239" s="277" t="s">
        <v>251</v>
      </c>
      <c r="Z239" s="279">
        <v>420</v>
      </c>
      <c r="AA239" s="279">
        <v>858</v>
      </c>
      <c r="AB239" s="277">
        <f t="shared" si="217"/>
        <v>9.5396931287525017</v>
      </c>
      <c r="AC239" s="277">
        <f t="shared" si="209"/>
        <v>104.28571428571428</v>
      </c>
    </row>
    <row r="240" spans="1:29">
      <c r="A240" s="280" t="s">
        <v>634</v>
      </c>
      <c r="B240" s="279">
        <v>4700</v>
      </c>
      <c r="C240" s="279">
        <v>7950</v>
      </c>
      <c r="D240" s="277">
        <f t="shared" si="210"/>
        <v>7.6360807215375903</v>
      </c>
      <c r="E240" s="277">
        <f t="shared" si="163"/>
        <v>69.148936170212764</v>
      </c>
      <c r="F240" s="279">
        <v>1500</v>
      </c>
      <c r="G240" s="279">
        <v>1836</v>
      </c>
      <c r="H240" s="277">
        <f t="shared" si="211"/>
        <v>12.239184054396373</v>
      </c>
      <c r="I240" s="277">
        <f t="shared" si="205"/>
        <v>22.4</v>
      </c>
      <c r="J240" s="279">
        <v>2000</v>
      </c>
      <c r="K240" s="279">
        <v>1897</v>
      </c>
      <c r="L240" s="277">
        <f t="shared" si="212"/>
        <v>11.770180554693802</v>
      </c>
      <c r="M240" s="277">
        <f t="shared" si="206"/>
        <v>-5.1499999999999986</v>
      </c>
      <c r="N240" s="279">
        <v>4500</v>
      </c>
      <c r="O240" s="279">
        <v>7856</v>
      </c>
      <c r="P240" s="277">
        <f t="shared" si="213"/>
        <v>0.72588707725116475</v>
      </c>
      <c r="Q240" s="277">
        <f t="shared" si="207"/>
        <v>74.577777777777783</v>
      </c>
      <c r="R240" s="279">
        <v>194</v>
      </c>
      <c r="S240" s="279">
        <v>293</v>
      </c>
      <c r="T240" s="277">
        <f t="shared" si="214"/>
        <v>4.8574270557029173</v>
      </c>
      <c r="U240" s="277">
        <f t="shared" si="208"/>
        <v>51.030927835051543</v>
      </c>
      <c r="V240" s="279">
        <v>3</v>
      </c>
      <c r="W240" s="279">
        <v>160</v>
      </c>
      <c r="X240" s="277">
        <f t="shared" si="215"/>
        <v>62.745098039215684</v>
      </c>
      <c r="Y240" s="277">
        <f t="shared" si="216"/>
        <v>5233.3333333333339</v>
      </c>
      <c r="Z240" s="279">
        <v>420</v>
      </c>
      <c r="AA240" s="279">
        <v>435</v>
      </c>
      <c r="AB240" s="277">
        <f t="shared" si="217"/>
        <v>4.8365577051367579</v>
      </c>
      <c r="AC240" s="277">
        <f t="shared" si="209"/>
        <v>3.5714285714285809</v>
      </c>
    </row>
    <row r="241" spans="1:29">
      <c r="A241" s="280" t="s">
        <v>635</v>
      </c>
      <c r="B241" s="279">
        <v>3820</v>
      </c>
      <c r="C241" s="279">
        <v>3700</v>
      </c>
      <c r="D241" s="277">
        <f t="shared" si="210"/>
        <v>3.5538992037344759</v>
      </c>
      <c r="E241" s="277">
        <f t="shared" si="163"/>
        <v>-3.1413612565445059</v>
      </c>
      <c r="F241" s="279">
        <v>1142</v>
      </c>
      <c r="G241" s="279">
        <v>1100</v>
      </c>
      <c r="H241" s="277">
        <f t="shared" si="211"/>
        <v>7.3328444770348638</v>
      </c>
      <c r="I241" s="277">
        <f t="shared" si="205"/>
        <v>-3.677758318739055</v>
      </c>
      <c r="J241" s="279">
        <v>310</v>
      </c>
      <c r="K241" s="279">
        <v>370</v>
      </c>
      <c r="L241" s="277">
        <f t="shared" si="212"/>
        <v>2.2957126016007945</v>
      </c>
      <c r="M241" s="277">
        <f t="shared" si="206"/>
        <v>19.354838709677423</v>
      </c>
      <c r="N241" s="279">
        <v>8600</v>
      </c>
      <c r="O241" s="279">
        <v>9100</v>
      </c>
      <c r="P241" s="277">
        <f t="shared" si="213"/>
        <v>0.84083151769164943</v>
      </c>
      <c r="Q241" s="277">
        <f t="shared" si="207"/>
        <v>5.8139534883721034</v>
      </c>
      <c r="R241" s="279">
        <v>328</v>
      </c>
      <c r="S241" s="279">
        <v>976</v>
      </c>
      <c r="T241" s="277">
        <f t="shared" si="214"/>
        <v>16.180371352785148</v>
      </c>
      <c r="U241" s="277">
        <f t="shared" si="208"/>
        <v>197.5609756097561</v>
      </c>
      <c r="V241" s="279">
        <v>0</v>
      </c>
      <c r="W241" s="279">
        <v>1</v>
      </c>
      <c r="X241" s="277">
        <f t="shared" si="215"/>
        <v>0.39215686274509803</v>
      </c>
      <c r="Y241" s="277" t="e">
        <f t="shared" si="216"/>
        <v>#DIV/0!</v>
      </c>
      <c r="Z241" s="279">
        <v>1100</v>
      </c>
      <c r="AA241" s="279">
        <v>1050</v>
      </c>
      <c r="AB241" s="277">
        <f t="shared" si="217"/>
        <v>11.674449633088726</v>
      </c>
      <c r="AC241" s="277">
        <f t="shared" si="209"/>
        <v>-4.5454545454545414</v>
      </c>
    </row>
    <row r="242" spans="1:29">
      <c r="A242" s="280" t="s">
        <v>636</v>
      </c>
      <c r="B242" s="279">
        <v>3735</v>
      </c>
      <c r="C242" s="279">
        <v>3050</v>
      </c>
      <c r="D242" s="277">
        <f t="shared" si="210"/>
        <v>2.9295655598351762</v>
      </c>
      <c r="E242" s="277">
        <f t="shared" si="163"/>
        <v>-18.340026773761707</v>
      </c>
      <c r="F242" s="279">
        <v>2040</v>
      </c>
      <c r="G242" s="279">
        <v>990</v>
      </c>
      <c r="H242" s="277">
        <f t="shared" si="211"/>
        <v>6.5995600293313776</v>
      </c>
      <c r="I242" s="277">
        <f t="shared" si="205"/>
        <v>-51.470588235294116</v>
      </c>
      <c r="J242" s="279">
        <v>1537</v>
      </c>
      <c r="K242" s="279">
        <v>878</v>
      </c>
      <c r="L242" s="277">
        <f t="shared" si="212"/>
        <v>5.4476639573121552</v>
      </c>
      <c r="M242" s="277">
        <f t="shared" si="206"/>
        <v>-42.875731945348086</v>
      </c>
      <c r="N242" s="279">
        <v>5684</v>
      </c>
      <c r="O242" s="279">
        <v>3054</v>
      </c>
      <c r="P242" s="277">
        <f t="shared" si="213"/>
        <v>0.28218675330003273</v>
      </c>
      <c r="Q242" s="277">
        <f t="shared" si="207"/>
        <v>-46.27023223082336</v>
      </c>
      <c r="R242" s="279">
        <v>208</v>
      </c>
      <c r="S242" s="279">
        <v>260</v>
      </c>
      <c r="T242" s="277">
        <f t="shared" si="214"/>
        <v>4.3103448275862073</v>
      </c>
      <c r="U242" s="277">
        <f t="shared" si="208"/>
        <v>25</v>
      </c>
      <c r="V242" s="279" t="s">
        <v>251</v>
      </c>
      <c r="W242" s="279" t="s">
        <v>251</v>
      </c>
      <c r="X242" s="277" t="s">
        <v>251</v>
      </c>
      <c r="Y242" s="277" t="s">
        <v>251</v>
      </c>
      <c r="Z242" s="279">
        <v>448</v>
      </c>
      <c r="AA242" s="279">
        <v>457</v>
      </c>
      <c r="AB242" s="277">
        <f t="shared" si="217"/>
        <v>5.0811652212586171</v>
      </c>
      <c r="AC242" s="277">
        <f t="shared" si="209"/>
        <v>2.0089285714285809</v>
      </c>
    </row>
    <row r="243" spans="1:29">
      <c r="A243" s="280" t="s">
        <v>637</v>
      </c>
      <c r="B243" s="279">
        <v>2400</v>
      </c>
      <c r="C243" s="279">
        <v>3608</v>
      </c>
      <c r="D243" s="277">
        <f t="shared" si="210"/>
        <v>3.4655319802902671</v>
      </c>
      <c r="E243" s="277">
        <f t="shared" si="163"/>
        <v>50.333333333333343</v>
      </c>
      <c r="F243" s="279">
        <v>210</v>
      </c>
      <c r="G243" s="279">
        <v>320</v>
      </c>
      <c r="H243" s="277">
        <f t="shared" si="211"/>
        <v>2.1331911205919605</v>
      </c>
      <c r="I243" s="277">
        <f t="shared" si="205"/>
        <v>52.380952380952372</v>
      </c>
      <c r="J243" s="279">
        <v>400</v>
      </c>
      <c r="K243" s="279">
        <v>434</v>
      </c>
      <c r="L243" s="277">
        <f t="shared" si="212"/>
        <v>2.6928088353912019</v>
      </c>
      <c r="M243" s="277">
        <f t="shared" si="206"/>
        <v>8.4999999999999964</v>
      </c>
      <c r="N243" s="279">
        <v>1900</v>
      </c>
      <c r="O243" s="279">
        <v>2698</v>
      </c>
      <c r="P243" s="277">
        <f t="shared" si="213"/>
        <v>0.24929268513539235</v>
      </c>
      <c r="Q243" s="277">
        <f t="shared" si="207"/>
        <v>41.999999999999993</v>
      </c>
      <c r="R243" s="279">
        <v>26</v>
      </c>
      <c r="S243" s="279">
        <v>90</v>
      </c>
      <c r="T243" s="277">
        <f t="shared" si="214"/>
        <v>1.4920424403183024</v>
      </c>
      <c r="U243" s="277">
        <f t="shared" si="208"/>
        <v>246.15384615384616</v>
      </c>
      <c r="V243" s="279" t="s">
        <v>251</v>
      </c>
      <c r="W243" s="279" t="s">
        <v>251</v>
      </c>
      <c r="X243" s="277" t="s">
        <v>251</v>
      </c>
      <c r="Y243" s="277" t="s">
        <v>251</v>
      </c>
      <c r="Z243" s="279">
        <v>90</v>
      </c>
      <c r="AA243" s="279">
        <v>144</v>
      </c>
      <c r="AB243" s="277">
        <f t="shared" si="217"/>
        <v>1.6010673782521683</v>
      </c>
      <c r="AC243" s="277">
        <f t="shared" si="209"/>
        <v>60.000000000000007</v>
      </c>
    </row>
    <row r="244" spans="1:29">
      <c r="A244" s="280" t="s">
        <v>638</v>
      </c>
      <c r="B244" s="279">
        <v>3400</v>
      </c>
      <c r="C244" s="279">
        <v>3186</v>
      </c>
      <c r="D244" s="277">
        <f t="shared" si="210"/>
        <v>3.0601953684048757</v>
      </c>
      <c r="E244" s="277">
        <f t="shared" si="163"/>
        <v>-6.2941176470588278</v>
      </c>
      <c r="F244" s="279">
        <v>430</v>
      </c>
      <c r="G244" s="279">
        <v>695</v>
      </c>
      <c r="H244" s="277">
        <f t="shared" si="211"/>
        <v>4.633024465035664</v>
      </c>
      <c r="I244" s="277">
        <f t="shared" si="205"/>
        <v>61.627906976744185</v>
      </c>
      <c r="J244" s="279">
        <v>520</v>
      </c>
      <c r="K244" s="279">
        <v>535</v>
      </c>
      <c r="L244" s="277">
        <f t="shared" si="212"/>
        <v>3.3194763293416889</v>
      </c>
      <c r="M244" s="277">
        <f t="shared" si="206"/>
        <v>2.8846153846153744</v>
      </c>
      <c r="N244" s="279">
        <v>2600</v>
      </c>
      <c r="O244" s="279">
        <v>3224</v>
      </c>
      <c r="P244" s="277">
        <f t="shared" si="213"/>
        <v>0.29789459483932723</v>
      </c>
      <c r="Q244" s="277">
        <f t="shared" si="207"/>
        <v>24</v>
      </c>
      <c r="R244" s="279">
        <v>81</v>
      </c>
      <c r="S244" s="279">
        <v>138</v>
      </c>
      <c r="T244" s="277">
        <f t="shared" si="214"/>
        <v>2.2877984084880638</v>
      </c>
      <c r="U244" s="277">
        <f t="shared" si="208"/>
        <v>70.370370370370367</v>
      </c>
      <c r="V244" s="279" t="s">
        <v>251</v>
      </c>
      <c r="W244" s="279" t="s">
        <v>251</v>
      </c>
      <c r="X244" s="277" t="s">
        <v>251</v>
      </c>
      <c r="Y244" s="277" t="s">
        <v>251</v>
      </c>
      <c r="Z244" s="279">
        <v>230</v>
      </c>
      <c r="AA244" s="279">
        <v>204</v>
      </c>
      <c r="AB244" s="277">
        <f t="shared" si="217"/>
        <v>2.2681787858572382</v>
      </c>
      <c r="AC244" s="277">
        <f t="shared" si="209"/>
        <v>-11.304347826086957</v>
      </c>
    </row>
    <row r="245" spans="1:29">
      <c r="A245" s="280" t="s">
        <v>639</v>
      </c>
      <c r="B245" s="279">
        <v>4800</v>
      </c>
      <c r="C245" s="279">
        <v>4061</v>
      </c>
      <c r="D245" s="277">
        <f t="shared" si="210"/>
        <v>3.9006445044231639</v>
      </c>
      <c r="E245" s="277">
        <f t="shared" si="163"/>
        <v>-15.39583333333333</v>
      </c>
      <c r="F245" s="279">
        <v>850</v>
      </c>
      <c r="G245" s="279">
        <v>824</v>
      </c>
      <c r="H245" s="277">
        <f t="shared" si="211"/>
        <v>5.4929671355242986</v>
      </c>
      <c r="I245" s="277">
        <f t="shared" si="205"/>
        <v>-3.0588235294117694</v>
      </c>
      <c r="J245" s="279">
        <v>500</v>
      </c>
      <c r="K245" s="279">
        <v>526</v>
      </c>
      <c r="L245" s="277">
        <f t="shared" si="212"/>
        <v>3.2636346714649127</v>
      </c>
      <c r="M245" s="277">
        <f t="shared" si="206"/>
        <v>5.2000000000000046</v>
      </c>
      <c r="N245" s="279">
        <v>6350</v>
      </c>
      <c r="O245" s="279">
        <v>8614</v>
      </c>
      <c r="P245" s="277">
        <f t="shared" si="213"/>
        <v>0.79592557070284276</v>
      </c>
      <c r="Q245" s="277">
        <f t="shared" si="207"/>
        <v>35.653543307086608</v>
      </c>
      <c r="R245" s="279">
        <v>127</v>
      </c>
      <c r="S245" s="279">
        <v>127</v>
      </c>
      <c r="T245" s="277">
        <f t="shared" si="214"/>
        <v>2.1054376657824934</v>
      </c>
      <c r="U245" s="277">
        <f t="shared" si="208"/>
        <v>0</v>
      </c>
      <c r="V245" s="279" t="s">
        <v>251</v>
      </c>
      <c r="W245" s="279">
        <v>4</v>
      </c>
      <c r="X245" s="277">
        <f t="shared" si="215"/>
        <v>1.5686274509803921</v>
      </c>
      <c r="Y245" s="277" t="s">
        <v>251</v>
      </c>
      <c r="Z245" s="279">
        <v>340</v>
      </c>
      <c r="AA245" s="279">
        <v>201</v>
      </c>
      <c r="AB245" s="277">
        <f t="shared" si="217"/>
        <v>2.2348232154769847</v>
      </c>
      <c r="AC245" s="277">
        <f t="shared" si="209"/>
        <v>-40.882352941176471</v>
      </c>
    </row>
    <row r="246" spans="1:29" ht="21">
      <c r="A246" s="280" t="s">
        <v>640</v>
      </c>
      <c r="B246" s="279">
        <v>3900</v>
      </c>
      <c r="C246" s="279">
        <v>1855</v>
      </c>
      <c r="D246" s="277">
        <f t="shared" si="210"/>
        <v>1.7817521683587709</v>
      </c>
      <c r="E246" s="277">
        <f t="shared" si="163"/>
        <v>-52.435897435897438</v>
      </c>
      <c r="F246" s="279">
        <v>420</v>
      </c>
      <c r="G246" s="279">
        <v>865</v>
      </c>
      <c r="H246" s="277">
        <f t="shared" si="211"/>
        <v>5.7662822478501434</v>
      </c>
      <c r="I246" s="277">
        <f t="shared" si="205"/>
        <v>105.95238095238093</v>
      </c>
      <c r="J246" s="279">
        <v>880</v>
      </c>
      <c r="K246" s="279">
        <v>1174</v>
      </c>
      <c r="L246" s="277">
        <f t="shared" si="212"/>
        <v>7.2842340385927908</v>
      </c>
      <c r="M246" s="277">
        <f t="shared" si="206"/>
        <v>33.409090909090899</v>
      </c>
      <c r="N246" s="279">
        <v>2600</v>
      </c>
      <c r="O246" s="279">
        <v>3135</v>
      </c>
      <c r="P246" s="277">
        <f t="shared" si="213"/>
        <v>0.28967107779816714</v>
      </c>
      <c r="Q246" s="277">
        <f t="shared" si="207"/>
        <v>20.57692307692307</v>
      </c>
      <c r="R246" s="279">
        <v>142</v>
      </c>
      <c r="S246" s="279">
        <v>119</v>
      </c>
      <c r="T246" s="277">
        <f t="shared" si="214"/>
        <v>1.9728116710875332</v>
      </c>
      <c r="U246" s="277">
        <f t="shared" si="208"/>
        <v>-16.197183098591552</v>
      </c>
      <c r="V246" s="279" t="s">
        <v>251</v>
      </c>
      <c r="W246" s="279">
        <v>4</v>
      </c>
      <c r="X246" s="277">
        <f t="shared" si="215"/>
        <v>1.5686274509803921</v>
      </c>
      <c r="Y246" s="277" t="s">
        <v>251</v>
      </c>
      <c r="Z246" s="279">
        <v>450</v>
      </c>
      <c r="AA246" s="279">
        <v>185</v>
      </c>
      <c r="AB246" s="277">
        <f t="shared" si="217"/>
        <v>2.0569268401156324</v>
      </c>
      <c r="AC246" s="277">
        <f t="shared" si="209"/>
        <v>-58.888888888888893</v>
      </c>
    </row>
    <row r="247" spans="1:29">
      <c r="A247" s="190"/>
      <c r="B247" s="279"/>
      <c r="C247" s="279"/>
      <c r="D247" s="279"/>
      <c r="E247" s="277"/>
      <c r="F247" s="279"/>
      <c r="G247" s="279"/>
      <c r="H247" s="279"/>
      <c r="I247" s="277"/>
      <c r="J247" s="279"/>
      <c r="K247" s="279"/>
      <c r="L247" s="279"/>
      <c r="M247" s="277"/>
      <c r="N247" s="279"/>
      <c r="O247" s="279"/>
      <c r="P247" s="279"/>
      <c r="Q247" s="277"/>
      <c r="R247" s="279"/>
      <c r="S247" s="279"/>
      <c r="T247" s="279"/>
      <c r="U247" s="277"/>
      <c r="V247" s="279"/>
      <c r="W247" s="279"/>
      <c r="X247" s="279"/>
      <c r="Y247" s="277"/>
      <c r="Z247" s="279"/>
      <c r="AA247" s="279"/>
      <c r="AB247" s="279"/>
      <c r="AC247" s="277"/>
    </row>
    <row r="248" spans="1:29" ht="24">
      <c r="A248" s="278" t="s">
        <v>424</v>
      </c>
      <c r="B248" s="279">
        <v>45537</v>
      </c>
      <c r="C248" s="279">
        <v>74096</v>
      </c>
      <c r="D248" s="277">
        <f>SUM(D250:D258)</f>
        <v>99.999999999999986</v>
      </c>
      <c r="E248" s="277">
        <f t="shared" si="163"/>
        <v>62.716033115927708</v>
      </c>
      <c r="F248" s="279">
        <v>9332</v>
      </c>
      <c r="G248" s="279">
        <v>4920</v>
      </c>
      <c r="H248" s="277">
        <f>SUM(H250:H258)</f>
        <v>99.999999999999986</v>
      </c>
      <c r="I248" s="277">
        <f t="shared" ref="I248" si="218">(((G248/F248)-1)*100)</f>
        <v>-47.278182597513933</v>
      </c>
      <c r="J248" s="279">
        <v>24961</v>
      </c>
      <c r="K248" s="279">
        <v>23935</v>
      </c>
      <c r="L248" s="277">
        <f>SUM(L250:L258)</f>
        <v>77.689575934823495</v>
      </c>
      <c r="M248" s="277">
        <f t="shared" ref="M248" si="219">(((K248/J248)-1)*100)</f>
        <v>-4.1104122430992369</v>
      </c>
      <c r="N248" s="279">
        <v>38612</v>
      </c>
      <c r="O248" s="279">
        <v>36856</v>
      </c>
      <c r="P248" s="277">
        <f>SUM(P250:P258)</f>
        <v>82.092467983503369</v>
      </c>
      <c r="Q248" s="277">
        <f t="shared" ref="Q248" si="220">(((O248/N248)-1)*100)</f>
        <v>-4.5478089713042564</v>
      </c>
      <c r="R248" s="279">
        <v>3626</v>
      </c>
      <c r="S248" s="279">
        <v>12711</v>
      </c>
      <c r="T248" s="277">
        <f>SUM(T250:T258)</f>
        <v>76.728817559594063</v>
      </c>
      <c r="U248" s="277">
        <f t="shared" ref="U248" si="221">(((S248/R248)-1)*100)</f>
        <v>250.55157198014339</v>
      </c>
      <c r="V248" s="279">
        <v>0</v>
      </c>
      <c r="W248" s="279">
        <v>2</v>
      </c>
      <c r="X248" s="277">
        <f>SUM(X250:X258)</f>
        <v>100</v>
      </c>
      <c r="Y248" s="277" t="e">
        <f>(((W248/V248)-1)*100)</f>
        <v>#DIV/0!</v>
      </c>
      <c r="Z248" s="279">
        <v>13055</v>
      </c>
      <c r="AA248" s="279">
        <v>21705</v>
      </c>
      <c r="AB248" s="277">
        <f>SUM(AB250:AB258)</f>
        <v>73.139829532365809</v>
      </c>
      <c r="AC248" s="277">
        <f t="shared" ref="AC248" si="222">(((AA248/Z248)-1)*100)</f>
        <v>66.258138644197629</v>
      </c>
    </row>
    <row r="249" spans="1:29">
      <c r="A249" s="282"/>
      <c r="B249" s="279"/>
      <c r="C249" s="279"/>
      <c r="D249" s="279"/>
      <c r="E249" s="277"/>
      <c r="F249" s="279"/>
      <c r="G249" s="279"/>
      <c r="H249" s="279"/>
      <c r="I249" s="277"/>
      <c r="J249" s="279"/>
      <c r="K249" s="279"/>
      <c r="L249" s="279"/>
      <c r="M249" s="277"/>
      <c r="N249" s="279"/>
      <c r="O249" s="279"/>
      <c r="P249" s="279"/>
      <c r="Q249" s="277"/>
      <c r="R249" s="279"/>
      <c r="S249" s="279"/>
      <c r="T249" s="279"/>
      <c r="U249" s="277"/>
      <c r="V249" s="279"/>
      <c r="W249" s="279"/>
      <c r="X249" s="279"/>
      <c r="Y249" s="277"/>
      <c r="Z249" s="279"/>
      <c r="AA249" s="279"/>
      <c r="AB249" s="279"/>
      <c r="AC249" s="277"/>
    </row>
    <row r="250" spans="1:29">
      <c r="A250" s="280" t="s">
        <v>641</v>
      </c>
      <c r="B250" s="279">
        <v>11700</v>
      </c>
      <c r="C250" s="279">
        <v>22000</v>
      </c>
      <c r="D250" s="277">
        <f>((C250/$C$248)*100)</f>
        <v>29.691211401425178</v>
      </c>
      <c r="E250" s="277">
        <f t="shared" si="163"/>
        <v>88.034188034188034</v>
      </c>
      <c r="F250" s="279">
        <v>1060</v>
      </c>
      <c r="G250" s="279">
        <v>1450</v>
      </c>
      <c r="H250" s="277">
        <f>((G250/G$248)*100)</f>
        <v>29.471544715447155</v>
      </c>
      <c r="I250" s="277">
        <f t="shared" ref="I250:I258" si="223">(((G250/F250)-1)*100)</f>
        <v>36.79245283018868</v>
      </c>
      <c r="J250" s="279">
        <v>7760</v>
      </c>
      <c r="K250" s="279">
        <v>7600</v>
      </c>
      <c r="L250" s="277">
        <f>((K250/K$248)*100)</f>
        <v>31.752663463547108</v>
      </c>
      <c r="M250" s="277">
        <f t="shared" ref="M250" si="224">(((K250/J250)-1)*100)</f>
        <v>-2.0618556701030966</v>
      </c>
      <c r="N250" s="279">
        <v>12800</v>
      </c>
      <c r="O250" s="279">
        <v>12320</v>
      </c>
      <c r="P250" s="277">
        <f>((O250/O$248)*100)</f>
        <v>33.427393097460381</v>
      </c>
      <c r="Q250" s="277">
        <f t="shared" ref="Q250" si="225">(((O250/N250)-1)*100)</f>
        <v>-3.7499999999999978</v>
      </c>
      <c r="R250" s="279">
        <v>1008</v>
      </c>
      <c r="S250" s="279">
        <v>4424</v>
      </c>
      <c r="T250" s="277">
        <f>((S250/S$248)*100)</f>
        <v>34.804500039336006</v>
      </c>
      <c r="U250" s="277">
        <f t="shared" ref="U250" si="226">(((S250/R250)-1)*100)</f>
        <v>338.88888888888891</v>
      </c>
      <c r="V250" s="279" t="s">
        <v>251</v>
      </c>
      <c r="W250" s="279" t="s">
        <v>251</v>
      </c>
      <c r="X250" s="277" t="s">
        <v>251</v>
      </c>
      <c r="Y250" s="277" t="s">
        <v>251</v>
      </c>
      <c r="Z250" s="279">
        <v>3500</v>
      </c>
      <c r="AA250" s="279">
        <v>7000</v>
      </c>
      <c r="AB250" s="277">
        <f>((AA250/AA$248)*100)</f>
        <v>32.250633494586502</v>
      </c>
      <c r="AC250" s="277">
        <f t="shared" ref="AC250" si="227">(((AA250/Z250)-1)*100)</f>
        <v>100</v>
      </c>
    </row>
    <row r="251" spans="1:29">
      <c r="A251" s="280" t="s">
        <v>642</v>
      </c>
      <c r="B251" s="279">
        <v>12930</v>
      </c>
      <c r="C251" s="279">
        <v>19950</v>
      </c>
      <c r="D251" s="277">
        <f t="shared" ref="D251:D258" si="228">((C251/$C$248)*100)</f>
        <v>26.924530339019647</v>
      </c>
      <c r="E251" s="277">
        <f t="shared" si="163"/>
        <v>54.292343387471</v>
      </c>
      <c r="F251" s="279">
        <v>750</v>
      </c>
      <c r="G251" s="279" t="s">
        <v>251</v>
      </c>
      <c r="H251" s="277" t="s">
        <v>251</v>
      </c>
      <c r="I251" s="277" t="s">
        <v>251</v>
      </c>
      <c r="J251" s="279">
        <v>3890</v>
      </c>
      <c r="K251" s="279">
        <v>5340</v>
      </c>
      <c r="L251" s="277" t="s">
        <v>251</v>
      </c>
      <c r="M251" s="277" t="s">
        <v>251</v>
      </c>
      <c r="N251" s="279">
        <v>6100</v>
      </c>
      <c r="O251" s="279">
        <v>6600</v>
      </c>
      <c r="P251" s="277" t="s">
        <v>251</v>
      </c>
      <c r="Q251" s="277" t="s">
        <v>251</v>
      </c>
      <c r="R251" s="279">
        <v>1094</v>
      </c>
      <c r="S251" s="279">
        <v>2958</v>
      </c>
      <c r="T251" s="277" t="s">
        <v>251</v>
      </c>
      <c r="U251" s="277" t="s">
        <v>251</v>
      </c>
      <c r="V251" s="279" t="s">
        <v>251</v>
      </c>
      <c r="W251" s="279" t="s">
        <v>251</v>
      </c>
      <c r="X251" s="277" t="s">
        <v>251</v>
      </c>
      <c r="Y251" s="277" t="s">
        <v>251</v>
      </c>
      <c r="Z251" s="279">
        <v>3800</v>
      </c>
      <c r="AA251" s="279">
        <v>5830</v>
      </c>
      <c r="AB251" s="277" t="s">
        <v>251</v>
      </c>
      <c r="AC251" s="277" t="s">
        <v>251</v>
      </c>
    </row>
    <row r="252" spans="1:29">
      <c r="A252" s="280" t="s">
        <v>643</v>
      </c>
      <c r="B252" s="279">
        <v>3900</v>
      </c>
      <c r="C252" s="279">
        <v>6980</v>
      </c>
      <c r="D252" s="277">
        <f t="shared" si="228"/>
        <v>9.4202116173612609</v>
      </c>
      <c r="E252" s="277">
        <f t="shared" si="163"/>
        <v>78.974358974358978</v>
      </c>
      <c r="F252" s="279">
        <v>1700</v>
      </c>
      <c r="G252" s="279">
        <v>740</v>
      </c>
      <c r="H252" s="277">
        <f t="shared" ref="H252:H258" si="229">((G252/G$248)*100)</f>
        <v>15.040650406504067</v>
      </c>
      <c r="I252" s="277">
        <f t="shared" si="223"/>
        <v>-56.470588235294116</v>
      </c>
      <c r="J252" s="279">
        <v>3600</v>
      </c>
      <c r="K252" s="279">
        <v>2040</v>
      </c>
      <c r="L252" s="277">
        <f t="shared" ref="L252:L258" si="230">((K252/K$248)*100)</f>
        <v>8.523083350741592</v>
      </c>
      <c r="M252" s="277">
        <f t="shared" ref="M252:M258" si="231">(((K252/J252)-1)*100)</f>
        <v>-43.333333333333336</v>
      </c>
      <c r="N252" s="279">
        <v>3550</v>
      </c>
      <c r="O252" s="279">
        <v>2980</v>
      </c>
      <c r="P252" s="277">
        <f t="shared" ref="P252:P258" si="232">((O252/O$248)*100)</f>
        <v>8.0855220316909051</v>
      </c>
      <c r="Q252" s="277">
        <f t="shared" ref="Q252:Q258" si="233">(((O252/N252)-1)*100)</f>
        <v>-16.056338028169016</v>
      </c>
      <c r="R252" s="279">
        <v>297</v>
      </c>
      <c r="S252" s="279">
        <v>873</v>
      </c>
      <c r="T252" s="277">
        <f t="shared" ref="T252:T258" si="234">((S252/S$248)*100)</f>
        <v>6.8680670285579417</v>
      </c>
      <c r="U252" s="277">
        <f t="shared" ref="U252:U258" si="235">(((S252/R252)-1)*100)</f>
        <v>193.93939393939394</v>
      </c>
      <c r="V252" s="279" t="s">
        <v>251</v>
      </c>
      <c r="W252" s="279" t="s">
        <v>251</v>
      </c>
      <c r="X252" s="277" t="s">
        <v>251</v>
      </c>
      <c r="Y252" s="277" t="s">
        <v>251</v>
      </c>
      <c r="Z252" s="279">
        <v>1180</v>
      </c>
      <c r="AA252" s="279">
        <v>1950</v>
      </c>
      <c r="AB252" s="277">
        <f t="shared" ref="AB252:AB258" si="236">((AA252/AA$248)*100)</f>
        <v>8.9841050449205255</v>
      </c>
      <c r="AC252" s="277">
        <f t="shared" ref="AC252:AC258" si="237">(((AA252/Z252)-1)*100)</f>
        <v>65.254237288135599</v>
      </c>
    </row>
    <row r="253" spans="1:29">
      <c r="A253" s="280" t="s">
        <v>644</v>
      </c>
      <c r="B253" s="279">
        <v>2937</v>
      </c>
      <c r="C253" s="279">
        <v>5466</v>
      </c>
      <c r="D253" s="277">
        <f t="shared" si="228"/>
        <v>7.3769164327359098</v>
      </c>
      <c r="E253" s="277">
        <f t="shared" si="163"/>
        <v>86.108273748723178</v>
      </c>
      <c r="F253" s="279">
        <v>3582</v>
      </c>
      <c r="G253" s="279">
        <v>690</v>
      </c>
      <c r="H253" s="277">
        <f t="shared" si="229"/>
        <v>14.02439024390244</v>
      </c>
      <c r="I253" s="277">
        <f t="shared" si="223"/>
        <v>-80.737018425460633</v>
      </c>
      <c r="J253" s="279">
        <v>1121</v>
      </c>
      <c r="K253" s="279">
        <v>1175</v>
      </c>
      <c r="L253" s="277">
        <f t="shared" si="230"/>
        <v>4.9091288907457695</v>
      </c>
      <c r="M253" s="277">
        <f t="shared" si="231"/>
        <v>4.8171275646744061</v>
      </c>
      <c r="N253" s="279">
        <v>2612</v>
      </c>
      <c r="O253" s="279">
        <v>2596</v>
      </c>
      <c r="P253" s="277">
        <f t="shared" si="232"/>
        <v>7.0436292598220094</v>
      </c>
      <c r="Q253" s="277">
        <f t="shared" si="233"/>
        <v>-0.61255742725880857</v>
      </c>
      <c r="R253" s="279">
        <v>170</v>
      </c>
      <c r="S253" s="279">
        <v>1376</v>
      </c>
      <c r="T253" s="277">
        <f t="shared" si="234"/>
        <v>10.825269451656046</v>
      </c>
      <c r="U253" s="277">
        <f t="shared" si="235"/>
        <v>709.41176470588232</v>
      </c>
      <c r="V253" s="279" t="s">
        <v>251</v>
      </c>
      <c r="W253" s="279">
        <v>2</v>
      </c>
      <c r="X253" s="277">
        <f t="shared" ref="X253" si="238">((W253/W$248)*100)</f>
        <v>100</v>
      </c>
      <c r="Y253" s="277" t="s">
        <v>251</v>
      </c>
      <c r="Z253" s="279">
        <v>675</v>
      </c>
      <c r="AA253" s="279">
        <v>1155</v>
      </c>
      <c r="AB253" s="277">
        <f t="shared" si="236"/>
        <v>5.3213545266067728</v>
      </c>
      <c r="AC253" s="277">
        <f t="shared" si="237"/>
        <v>71.1111111111111</v>
      </c>
    </row>
    <row r="254" spans="1:29">
      <c r="A254" s="280" t="s">
        <v>645</v>
      </c>
      <c r="B254" s="279">
        <v>2050</v>
      </c>
      <c r="C254" s="279">
        <v>2850</v>
      </c>
      <c r="D254" s="277">
        <f t="shared" si="228"/>
        <v>3.846361477002807</v>
      </c>
      <c r="E254" s="277">
        <f t="shared" si="163"/>
        <v>39.024390243902431</v>
      </c>
      <c r="F254" s="279">
        <v>920</v>
      </c>
      <c r="G254" s="279">
        <v>730</v>
      </c>
      <c r="H254" s="277">
        <f t="shared" si="229"/>
        <v>14.83739837398374</v>
      </c>
      <c r="I254" s="277">
        <f t="shared" si="223"/>
        <v>-20.65217391304348</v>
      </c>
      <c r="J254" s="279">
        <v>520</v>
      </c>
      <c r="K254" s="279">
        <v>790</v>
      </c>
      <c r="L254" s="277">
        <f t="shared" si="230"/>
        <v>3.3006058073950282</v>
      </c>
      <c r="M254" s="277">
        <f t="shared" si="231"/>
        <v>51.92307692307692</v>
      </c>
      <c r="N254" s="279">
        <v>1680</v>
      </c>
      <c r="O254" s="279">
        <v>2880</v>
      </c>
      <c r="P254" s="277">
        <f t="shared" si="232"/>
        <v>7.8141957890167131</v>
      </c>
      <c r="Q254" s="277">
        <f t="shared" si="233"/>
        <v>71.428571428571416</v>
      </c>
      <c r="R254" s="279">
        <v>140</v>
      </c>
      <c r="S254" s="279">
        <v>472</v>
      </c>
      <c r="T254" s="277">
        <f t="shared" si="234"/>
        <v>3.7133191723703876</v>
      </c>
      <c r="U254" s="277">
        <f t="shared" si="235"/>
        <v>237.14285714285714</v>
      </c>
      <c r="V254" s="279" t="s">
        <v>251</v>
      </c>
      <c r="W254" s="279" t="s">
        <v>251</v>
      </c>
      <c r="X254" s="277" t="s">
        <v>251</v>
      </c>
      <c r="Y254" s="277" t="s">
        <v>251</v>
      </c>
      <c r="Z254" s="279">
        <v>650</v>
      </c>
      <c r="AA254" s="279">
        <v>1060</v>
      </c>
      <c r="AB254" s="277">
        <f t="shared" si="236"/>
        <v>4.88366735775167</v>
      </c>
      <c r="AC254" s="277">
        <f t="shared" si="237"/>
        <v>63.076923076923073</v>
      </c>
    </row>
    <row r="255" spans="1:29">
      <c r="A255" s="280" t="s">
        <v>646</v>
      </c>
      <c r="B255" s="279">
        <v>2600</v>
      </c>
      <c r="C255" s="279">
        <v>5060</v>
      </c>
      <c r="D255" s="277">
        <f t="shared" si="228"/>
        <v>6.8289786223277913</v>
      </c>
      <c r="E255" s="277">
        <f t="shared" si="163"/>
        <v>94.615384615384613</v>
      </c>
      <c r="F255" s="279">
        <v>240</v>
      </c>
      <c r="G255" s="279">
        <v>360</v>
      </c>
      <c r="H255" s="277">
        <f t="shared" si="229"/>
        <v>7.3170731707317067</v>
      </c>
      <c r="I255" s="277">
        <f t="shared" si="223"/>
        <v>50</v>
      </c>
      <c r="J255" s="279">
        <v>1630</v>
      </c>
      <c r="K255" s="279">
        <v>2160</v>
      </c>
      <c r="L255" s="277">
        <f t="shared" si="230"/>
        <v>9.0244411949028613</v>
      </c>
      <c r="M255" s="277">
        <f t="shared" si="231"/>
        <v>32.515337423312872</v>
      </c>
      <c r="N255" s="279">
        <v>2480</v>
      </c>
      <c r="O255" s="279">
        <v>2100</v>
      </c>
      <c r="P255" s="277">
        <f t="shared" si="232"/>
        <v>5.6978510961580211</v>
      </c>
      <c r="Q255" s="277">
        <f t="shared" si="233"/>
        <v>-15.322580645161288</v>
      </c>
      <c r="R255" s="279">
        <v>219</v>
      </c>
      <c r="S255" s="279">
        <v>650</v>
      </c>
      <c r="T255" s="277">
        <f t="shared" si="234"/>
        <v>5.1136810636456618</v>
      </c>
      <c r="U255" s="277">
        <f t="shared" si="235"/>
        <v>196.80365296803654</v>
      </c>
      <c r="V255" s="279" t="s">
        <v>251</v>
      </c>
      <c r="W255" s="279" t="s">
        <v>251</v>
      </c>
      <c r="X255" s="277" t="s">
        <v>251</v>
      </c>
      <c r="Y255" s="277" t="s">
        <v>251</v>
      </c>
      <c r="Z255" s="279">
        <v>760</v>
      </c>
      <c r="AA255" s="279">
        <v>1170</v>
      </c>
      <c r="AB255" s="277">
        <f t="shared" si="236"/>
        <v>5.3904630269523146</v>
      </c>
      <c r="AC255" s="277">
        <f t="shared" si="237"/>
        <v>53.94736842105263</v>
      </c>
    </row>
    <row r="256" spans="1:29">
      <c r="A256" s="280" t="s">
        <v>647</v>
      </c>
      <c r="B256" s="279">
        <v>4800</v>
      </c>
      <c r="C256" s="279">
        <v>6960</v>
      </c>
      <c r="D256" s="277">
        <f t="shared" si="228"/>
        <v>9.393219606996329</v>
      </c>
      <c r="E256" s="277">
        <f t="shared" si="163"/>
        <v>44.999999999999993</v>
      </c>
      <c r="F256" s="279">
        <v>400</v>
      </c>
      <c r="G256" s="279">
        <v>420</v>
      </c>
      <c r="H256" s="277">
        <f t="shared" si="229"/>
        <v>8.536585365853659</v>
      </c>
      <c r="I256" s="277">
        <f t="shared" si="223"/>
        <v>5.0000000000000044</v>
      </c>
      <c r="J256" s="279">
        <v>2900</v>
      </c>
      <c r="K256" s="279">
        <v>3000</v>
      </c>
      <c r="L256" s="277">
        <f t="shared" si="230"/>
        <v>12.533946104031754</v>
      </c>
      <c r="M256" s="277">
        <f t="shared" si="231"/>
        <v>3.4482758620689724</v>
      </c>
      <c r="N256" s="279">
        <v>4240</v>
      </c>
      <c r="O256" s="279">
        <v>3380</v>
      </c>
      <c r="P256" s="277">
        <f t="shared" si="232"/>
        <v>9.1708270023876715</v>
      </c>
      <c r="Q256" s="277">
        <f t="shared" si="233"/>
        <v>-20.283018867924529</v>
      </c>
      <c r="R256" s="279">
        <v>331</v>
      </c>
      <c r="S256" s="279">
        <v>918</v>
      </c>
      <c r="T256" s="277">
        <f t="shared" si="234"/>
        <v>7.2220911021949501</v>
      </c>
      <c r="U256" s="277">
        <f t="shared" si="235"/>
        <v>177.34138972809669</v>
      </c>
      <c r="V256" s="279" t="s">
        <v>251</v>
      </c>
      <c r="W256" s="279" t="s">
        <v>251</v>
      </c>
      <c r="X256" s="277" t="s">
        <v>251</v>
      </c>
      <c r="Y256" s="277" t="s">
        <v>251</v>
      </c>
      <c r="Z256" s="279">
        <v>1150</v>
      </c>
      <c r="AA256" s="279">
        <v>1600</v>
      </c>
      <c r="AB256" s="277">
        <f t="shared" si="236"/>
        <v>7.371573370191201</v>
      </c>
      <c r="AC256" s="277">
        <f t="shared" si="237"/>
        <v>39.130434782608688</v>
      </c>
    </row>
    <row r="257" spans="1:29">
      <c r="A257" s="280" t="s">
        <v>648</v>
      </c>
      <c r="B257" s="279">
        <v>1000</v>
      </c>
      <c r="C257" s="279">
        <v>1530</v>
      </c>
      <c r="D257" s="277">
        <f t="shared" si="228"/>
        <v>2.0648887929172965</v>
      </c>
      <c r="E257" s="277">
        <f t="shared" si="163"/>
        <v>53</v>
      </c>
      <c r="F257" s="279">
        <v>430</v>
      </c>
      <c r="G257" s="279">
        <v>340</v>
      </c>
      <c r="H257" s="277">
        <f t="shared" si="229"/>
        <v>6.9105691056910574</v>
      </c>
      <c r="I257" s="277">
        <f t="shared" si="223"/>
        <v>-20.93023255813954</v>
      </c>
      <c r="J257" s="279">
        <v>1240</v>
      </c>
      <c r="K257" s="279">
        <v>340</v>
      </c>
      <c r="L257" s="277">
        <f t="shared" si="230"/>
        <v>1.4205138917902653</v>
      </c>
      <c r="M257" s="277">
        <f t="shared" si="231"/>
        <v>-72.58064516129032</v>
      </c>
      <c r="N257" s="279">
        <v>1100</v>
      </c>
      <c r="O257" s="279">
        <v>1200</v>
      </c>
      <c r="P257" s="277">
        <f t="shared" si="232"/>
        <v>3.2559149120902973</v>
      </c>
      <c r="Q257" s="277">
        <f t="shared" si="233"/>
        <v>9.0909090909090828</v>
      </c>
      <c r="R257" s="279">
        <v>56</v>
      </c>
      <c r="S257" s="279">
        <v>158</v>
      </c>
      <c r="T257" s="277">
        <f t="shared" si="234"/>
        <v>1.2430178585477145</v>
      </c>
      <c r="U257" s="277">
        <f t="shared" si="235"/>
        <v>182.14285714285717</v>
      </c>
      <c r="V257" s="279" t="s">
        <v>251</v>
      </c>
      <c r="W257" s="279" t="s">
        <v>251</v>
      </c>
      <c r="X257" s="277" t="s">
        <v>251</v>
      </c>
      <c r="Y257" s="277" t="s">
        <v>251</v>
      </c>
      <c r="Z257" s="279">
        <v>260</v>
      </c>
      <c r="AA257" s="279">
        <v>410</v>
      </c>
      <c r="AB257" s="277">
        <f t="shared" si="236"/>
        <v>1.888965676111495</v>
      </c>
      <c r="AC257" s="277">
        <f t="shared" si="237"/>
        <v>57.692307692307686</v>
      </c>
    </row>
    <row r="258" spans="1:29">
      <c r="A258" s="280" t="s">
        <v>649</v>
      </c>
      <c r="B258" s="279">
        <v>3620</v>
      </c>
      <c r="C258" s="279">
        <v>3300</v>
      </c>
      <c r="D258" s="277">
        <f t="shared" si="228"/>
        <v>4.4536817102137771</v>
      </c>
      <c r="E258" s="277">
        <f t="shared" si="163"/>
        <v>-8.8397790055248606</v>
      </c>
      <c r="F258" s="279">
        <v>250</v>
      </c>
      <c r="G258" s="279">
        <v>190</v>
      </c>
      <c r="H258" s="277">
        <f t="shared" si="229"/>
        <v>3.8617886178861789</v>
      </c>
      <c r="I258" s="277">
        <f t="shared" si="223"/>
        <v>-24</v>
      </c>
      <c r="J258" s="279">
        <v>2300</v>
      </c>
      <c r="K258" s="279">
        <v>1490</v>
      </c>
      <c r="L258" s="277">
        <f t="shared" si="230"/>
        <v>6.2251932316691034</v>
      </c>
      <c r="M258" s="277">
        <f t="shared" si="231"/>
        <v>-35.217391304347821</v>
      </c>
      <c r="N258" s="279">
        <v>4050</v>
      </c>
      <c r="O258" s="279">
        <v>2800</v>
      </c>
      <c r="P258" s="277">
        <f t="shared" si="232"/>
        <v>7.5971347948773609</v>
      </c>
      <c r="Q258" s="277">
        <f t="shared" si="233"/>
        <v>-30.864197530864203</v>
      </c>
      <c r="R258" s="279">
        <v>311</v>
      </c>
      <c r="S258" s="279">
        <v>882</v>
      </c>
      <c r="T258" s="277">
        <f t="shared" si="234"/>
        <v>6.9388718432853436</v>
      </c>
      <c r="U258" s="277">
        <f t="shared" si="235"/>
        <v>183.60128617363344</v>
      </c>
      <c r="V258" s="279" t="s">
        <v>251</v>
      </c>
      <c r="W258" s="279" t="s">
        <v>251</v>
      </c>
      <c r="X258" s="277" t="s">
        <v>251</v>
      </c>
      <c r="Y258" s="277" t="s">
        <v>251</v>
      </c>
      <c r="Z258" s="279">
        <v>1080</v>
      </c>
      <c r="AA258" s="279">
        <v>1530</v>
      </c>
      <c r="AB258" s="277">
        <f t="shared" si="236"/>
        <v>7.0490670352453346</v>
      </c>
      <c r="AC258" s="277">
        <f t="shared" si="237"/>
        <v>41.666666666666671</v>
      </c>
    </row>
    <row r="259" spans="1:29">
      <c r="A259" s="283"/>
      <c r="B259" s="279"/>
      <c r="C259" s="279"/>
      <c r="D259" s="279"/>
      <c r="E259" s="277"/>
      <c r="F259" s="279"/>
      <c r="G259" s="279"/>
      <c r="H259" s="279"/>
      <c r="I259" s="277"/>
      <c r="J259" s="279"/>
      <c r="K259" s="279"/>
      <c r="L259" s="279"/>
      <c r="M259" s="277"/>
      <c r="N259" s="279"/>
      <c r="O259" s="279"/>
      <c r="P259" s="279"/>
      <c r="Q259" s="277"/>
      <c r="R259" s="279"/>
      <c r="S259" s="279"/>
      <c r="T259" s="279"/>
      <c r="U259" s="277"/>
      <c r="V259" s="279"/>
      <c r="W259" s="279"/>
      <c r="X259" s="279"/>
      <c r="Y259" s="277"/>
      <c r="Z259" s="279"/>
      <c r="AA259" s="279"/>
      <c r="AB259" s="279"/>
      <c r="AC259" s="277"/>
    </row>
    <row r="260" spans="1:29" ht="24">
      <c r="A260" s="278" t="s">
        <v>425</v>
      </c>
      <c r="B260" s="279">
        <v>37508</v>
      </c>
      <c r="C260" s="279">
        <v>45747</v>
      </c>
      <c r="D260" s="277">
        <f>SUM(D262:D273)</f>
        <v>99.999999999999986</v>
      </c>
      <c r="E260" s="277">
        <f t="shared" si="163"/>
        <v>21.965980590807298</v>
      </c>
      <c r="F260" s="279">
        <v>3365</v>
      </c>
      <c r="G260" s="279">
        <v>4104</v>
      </c>
      <c r="H260" s="277">
        <f>SUM(H262:H273)</f>
        <v>100</v>
      </c>
      <c r="I260" s="277">
        <f t="shared" ref="I260" si="239">(((G260/F260)-1)*100)</f>
        <v>21.961367013372968</v>
      </c>
      <c r="J260" s="279">
        <v>2874</v>
      </c>
      <c r="K260" s="279">
        <v>2739</v>
      </c>
      <c r="L260" s="277">
        <f>SUM(L262:L273)</f>
        <v>100.00000000000001</v>
      </c>
      <c r="M260" s="277">
        <f t="shared" ref="M260" si="240">(((K260/J260)-1)*100)</f>
        <v>-4.6972860125260922</v>
      </c>
      <c r="N260" s="279">
        <v>18343</v>
      </c>
      <c r="O260" s="279">
        <v>25921</v>
      </c>
      <c r="P260" s="277">
        <f>SUM(P262:P273)</f>
        <v>100.00000000000001</v>
      </c>
      <c r="Q260" s="277">
        <f t="shared" ref="Q260" si="241">(((O260/N260)-1)*100)</f>
        <v>41.312762361663857</v>
      </c>
      <c r="R260" s="279">
        <v>1134</v>
      </c>
      <c r="S260" s="279">
        <v>3030</v>
      </c>
      <c r="T260" s="277">
        <f>SUM(T262:T273)</f>
        <v>100</v>
      </c>
      <c r="U260" s="277">
        <f t="shared" ref="U260" si="242">(((S260/R260)-1)*100)</f>
        <v>167.19576719576722</v>
      </c>
      <c r="V260" s="279">
        <v>8</v>
      </c>
      <c r="W260" s="279">
        <v>287</v>
      </c>
      <c r="X260" s="277">
        <f>SUM(X262:X273)</f>
        <v>99.999999999999986</v>
      </c>
      <c r="Y260" s="277">
        <f t="shared" ref="Y260" si="243">(((W260/V260)-1)*100)</f>
        <v>3487.5</v>
      </c>
      <c r="Z260" s="279">
        <v>3218</v>
      </c>
      <c r="AA260" s="279">
        <v>4812</v>
      </c>
      <c r="AB260" s="277">
        <f>SUM(AB262:AB273)</f>
        <v>100</v>
      </c>
      <c r="AC260" s="277">
        <f t="shared" ref="AC260" si="244">(((AA260/Z260)-1)*100)</f>
        <v>49.533871970167809</v>
      </c>
    </row>
    <row r="261" spans="1:29">
      <c r="A261" s="282"/>
      <c r="B261" s="279"/>
      <c r="C261" s="279"/>
      <c r="D261" s="279"/>
      <c r="E261" s="277"/>
      <c r="F261" s="279"/>
      <c r="G261" s="279"/>
      <c r="H261" s="279"/>
      <c r="I261" s="277"/>
      <c r="J261" s="279"/>
      <c r="K261" s="279"/>
      <c r="L261" s="279"/>
      <c r="M261" s="277"/>
      <c r="N261" s="279"/>
      <c r="O261" s="279"/>
      <c r="P261" s="279"/>
      <c r="Q261" s="277"/>
      <c r="R261" s="279"/>
      <c r="S261" s="279"/>
      <c r="T261" s="279"/>
      <c r="U261" s="277"/>
      <c r="V261" s="279"/>
      <c r="W261" s="279"/>
      <c r="X261" s="279"/>
      <c r="Y261" s="277"/>
      <c r="Z261" s="279"/>
      <c r="AA261" s="279"/>
      <c r="AB261" s="279"/>
      <c r="AC261" s="277"/>
    </row>
    <row r="262" spans="1:29">
      <c r="A262" s="280" t="s">
        <v>650</v>
      </c>
      <c r="B262" s="279">
        <v>5863</v>
      </c>
      <c r="C262" s="279">
        <v>5900</v>
      </c>
      <c r="D262" s="277">
        <f>((C262/$C$260)*100)</f>
        <v>12.89702056965484</v>
      </c>
      <c r="E262" s="277">
        <f t="shared" si="163"/>
        <v>0.63107624083234004</v>
      </c>
      <c r="F262" s="279">
        <v>107</v>
      </c>
      <c r="G262" s="279">
        <v>350</v>
      </c>
      <c r="H262" s="277">
        <f>((G262/G$260)*100)</f>
        <v>8.5282651072124747</v>
      </c>
      <c r="I262" s="277">
        <f t="shared" ref="I262:I273" si="245">(((G262/F262)-1)*100)</f>
        <v>227.10280373831776</v>
      </c>
      <c r="J262" s="279" t="s">
        <v>251</v>
      </c>
      <c r="K262" s="279">
        <v>322</v>
      </c>
      <c r="L262" s="277">
        <f>((K262/K$260)*100)</f>
        <v>11.756115370573202</v>
      </c>
      <c r="M262" s="277" t="e">
        <f t="shared" ref="M262:M273" si="246">(((K262/J262)-1)*100)</f>
        <v>#VALUE!</v>
      </c>
      <c r="N262" s="279">
        <v>1513</v>
      </c>
      <c r="O262" s="279">
        <v>2800</v>
      </c>
      <c r="P262" s="277">
        <f>((O262/O$260)*100)</f>
        <v>10.80205238995409</v>
      </c>
      <c r="Q262" s="277">
        <f t="shared" ref="Q262:Q273" si="247">(((O262/N262)-1)*100)</f>
        <v>85.062789160608048</v>
      </c>
      <c r="R262" s="279">
        <v>159</v>
      </c>
      <c r="S262" s="279">
        <v>510</v>
      </c>
      <c r="T262" s="277">
        <f>((S262/S$260)*100)</f>
        <v>16.831683168316832</v>
      </c>
      <c r="U262" s="277">
        <f t="shared" ref="U262:U273" si="248">(((S262/R262)-1)*100)</f>
        <v>220.75471698113211</v>
      </c>
      <c r="V262" s="279">
        <v>8</v>
      </c>
      <c r="W262" s="279">
        <v>23</v>
      </c>
      <c r="X262" s="277">
        <f>((W262/W$260)*100)</f>
        <v>8.0139372822299642</v>
      </c>
      <c r="Y262" s="277">
        <f t="shared" ref="Y262" si="249">(((W262/V262)-1)*100)</f>
        <v>187.5</v>
      </c>
      <c r="Z262" s="279">
        <v>420</v>
      </c>
      <c r="AA262" s="279">
        <v>708</v>
      </c>
      <c r="AB262" s="277">
        <f>((AA262/AA$260)*100)</f>
        <v>14.713216957605985</v>
      </c>
      <c r="AC262" s="277">
        <f t="shared" ref="AC262:AC273" si="250">(((AA262/Z262)-1)*100)</f>
        <v>68.571428571428569</v>
      </c>
    </row>
    <row r="263" spans="1:29">
      <c r="A263" s="280" t="s">
        <v>651</v>
      </c>
      <c r="B263" s="279">
        <v>1107</v>
      </c>
      <c r="C263" s="279">
        <v>2890</v>
      </c>
      <c r="D263" s="277">
        <f t="shared" ref="D263:D273" si="251">((C263/$C$260)*100)</f>
        <v>6.3173541434410989</v>
      </c>
      <c r="E263" s="277">
        <f t="shared" si="163"/>
        <v>161.06594399277324</v>
      </c>
      <c r="F263" s="279">
        <v>120</v>
      </c>
      <c r="G263" s="279">
        <v>296</v>
      </c>
      <c r="H263" s="277">
        <f t="shared" ref="H263:H273" si="252">((G263/G$260)*100)</f>
        <v>7.2124756335282649</v>
      </c>
      <c r="I263" s="277">
        <f t="shared" si="245"/>
        <v>146.66666666666669</v>
      </c>
      <c r="J263" s="279">
        <v>150</v>
      </c>
      <c r="K263" s="279">
        <v>267</v>
      </c>
      <c r="L263" s="277">
        <f t="shared" ref="L263:L273" si="253">((K263/K$260)*100)</f>
        <v>9.7480832420591454</v>
      </c>
      <c r="M263" s="277">
        <f t="shared" si="246"/>
        <v>78</v>
      </c>
      <c r="N263" s="279">
        <v>1276</v>
      </c>
      <c r="O263" s="279">
        <v>2100</v>
      </c>
      <c r="P263" s="277">
        <f t="shared" ref="P263:P273" si="254">((O263/O$260)*100)</f>
        <v>8.1015392924655689</v>
      </c>
      <c r="Q263" s="277">
        <f t="shared" si="247"/>
        <v>64.576802507836987</v>
      </c>
      <c r="R263" s="279">
        <v>43</v>
      </c>
      <c r="S263" s="279">
        <v>47</v>
      </c>
      <c r="T263" s="277">
        <f t="shared" ref="T263:T273" si="255">((S263/S$260)*100)</f>
        <v>1.5511551155115511</v>
      </c>
      <c r="U263" s="277">
        <f t="shared" si="248"/>
        <v>9.302325581395344</v>
      </c>
      <c r="V263" s="279" t="s">
        <v>251</v>
      </c>
      <c r="W263" s="279">
        <v>25</v>
      </c>
      <c r="X263" s="277">
        <f t="shared" ref="X263:X273" si="256">((W263/W$260)*100)</f>
        <v>8.7108013937282234</v>
      </c>
      <c r="Y263" s="277" t="s">
        <v>251</v>
      </c>
      <c r="Z263" s="279">
        <v>113</v>
      </c>
      <c r="AA263" s="279">
        <v>310</v>
      </c>
      <c r="AB263" s="277">
        <f t="shared" ref="AB263:AB273" si="257">((AA263/AA$260)*100)</f>
        <v>6.4422277639235244</v>
      </c>
      <c r="AC263" s="277">
        <f t="shared" si="250"/>
        <v>174.3362831858407</v>
      </c>
    </row>
    <row r="264" spans="1:29">
      <c r="A264" s="280" t="s">
        <v>652</v>
      </c>
      <c r="B264" s="279">
        <v>6400</v>
      </c>
      <c r="C264" s="279">
        <v>7140</v>
      </c>
      <c r="D264" s="277">
        <f t="shared" si="251"/>
        <v>15.607580824972128</v>
      </c>
      <c r="E264" s="277">
        <f t="shared" si="163"/>
        <v>11.562500000000009</v>
      </c>
      <c r="F264" s="279">
        <v>1130</v>
      </c>
      <c r="G264" s="279">
        <v>470</v>
      </c>
      <c r="H264" s="277">
        <f t="shared" si="252"/>
        <v>11.452241715399609</v>
      </c>
      <c r="I264" s="277">
        <f t="shared" si="245"/>
        <v>-58.407079646017699</v>
      </c>
      <c r="J264" s="279">
        <v>1240</v>
      </c>
      <c r="K264" s="279">
        <v>380</v>
      </c>
      <c r="L264" s="277">
        <f t="shared" si="253"/>
        <v>13.873676524278933</v>
      </c>
      <c r="M264" s="277">
        <f t="shared" si="246"/>
        <v>-69.354838709677423</v>
      </c>
      <c r="N264" s="279">
        <v>7050</v>
      </c>
      <c r="O264" s="279">
        <v>4750</v>
      </c>
      <c r="P264" s="277">
        <f t="shared" si="254"/>
        <v>18.324910304386403</v>
      </c>
      <c r="Q264" s="277">
        <f t="shared" si="247"/>
        <v>-32.62411347517731</v>
      </c>
      <c r="R264" s="279">
        <v>126</v>
      </c>
      <c r="S264" s="279">
        <v>350</v>
      </c>
      <c r="T264" s="277">
        <f t="shared" si="255"/>
        <v>11.55115511551155</v>
      </c>
      <c r="U264" s="277">
        <f t="shared" si="248"/>
        <v>177.77777777777777</v>
      </c>
      <c r="V264" s="279" t="s">
        <v>251</v>
      </c>
      <c r="W264" s="279">
        <v>64</v>
      </c>
      <c r="X264" s="277">
        <f t="shared" si="256"/>
        <v>22.299651567944252</v>
      </c>
      <c r="Y264" s="277" t="s">
        <v>251</v>
      </c>
      <c r="Z264" s="279">
        <v>450</v>
      </c>
      <c r="AA264" s="279">
        <v>510</v>
      </c>
      <c r="AB264" s="277">
        <f t="shared" si="257"/>
        <v>10.598503740648379</v>
      </c>
      <c r="AC264" s="277">
        <f t="shared" si="250"/>
        <v>13.33333333333333</v>
      </c>
    </row>
    <row r="265" spans="1:29">
      <c r="A265" s="280" t="s">
        <v>653</v>
      </c>
      <c r="B265" s="279">
        <v>6617</v>
      </c>
      <c r="C265" s="279">
        <v>6500</v>
      </c>
      <c r="D265" s="277">
        <f t="shared" si="251"/>
        <v>14.208581983518046</v>
      </c>
      <c r="E265" s="277">
        <f t="shared" si="163"/>
        <v>-1.7681728880157177</v>
      </c>
      <c r="F265" s="279">
        <v>588</v>
      </c>
      <c r="G265" s="279">
        <v>498</v>
      </c>
      <c r="H265" s="277">
        <f t="shared" si="252"/>
        <v>12.134502923976607</v>
      </c>
      <c r="I265" s="277">
        <f t="shared" si="245"/>
        <v>-15.306122448979586</v>
      </c>
      <c r="J265" s="279">
        <v>294</v>
      </c>
      <c r="K265" s="279">
        <v>327</v>
      </c>
      <c r="L265" s="277">
        <f t="shared" si="253"/>
        <v>11.938663745892661</v>
      </c>
      <c r="M265" s="277">
        <f t="shared" si="246"/>
        <v>11.22448979591837</v>
      </c>
      <c r="N265" s="279">
        <v>1063</v>
      </c>
      <c r="O265" s="279">
        <v>1948</v>
      </c>
      <c r="P265" s="277">
        <f t="shared" si="254"/>
        <v>7.515142162725204</v>
      </c>
      <c r="Q265" s="277">
        <f t="shared" si="247"/>
        <v>83.25493885230479</v>
      </c>
      <c r="R265" s="279">
        <v>230</v>
      </c>
      <c r="S265" s="279">
        <v>490</v>
      </c>
      <c r="T265" s="277">
        <f t="shared" si="255"/>
        <v>16.171617161716171</v>
      </c>
      <c r="U265" s="277">
        <f t="shared" si="248"/>
        <v>113.04347826086958</v>
      </c>
      <c r="V265" s="279" t="s">
        <v>251</v>
      </c>
      <c r="W265" s="279">
        <v>70</v>
      </c>
      <c r="X265" s="277">
        <f t="shared" si="256"/>
        <v>24.390243902439025</v>
      </c>
      <c r="Y265" s="277" t="s">
        <v>251</v>
      </c>
      <c r="Z265" s="279">
        <v>608</v>
      </c>
      <c r="AA265" s="279">
        <v>681</v>
      </c>
      <c r="AB265" s="277">
        <f t="shared" si="257"/>
        <v>14.152119700748131</v>
      </c>
      <c r="AC265" s="277">
        <f t="shared" si="250"/>
        <v>12.006578947368428</v>
      </c>
    </row>
    <row r="266" spans="1:29">
      <c r="A266" s="280" t="s">
        <v>654</v>
      </c>
      <c r="B266" s="279">
        <v>824</v>
      </c>
      <c r="C266" s="279">
        <v>2100</v>
      </c>
      <c r="D266" s="277">
        <f t="shared" si="251"/>
        <v>4.5904649485212143</v>
      </c>
      <c r="E266" s="277">
        <f t="shared" si="163"/>
        <v>154.85436893203882</v>
      </c>
      <c r="F266" s="279">
        <v>22</v>
      </c>
      <c r="G266" s="279">
        <v>54</v>
      </c>
      <c r="H266" s="277">
        <f t="shared" si="252"/>
        <v>1.3157894736842104</v>
      </c>
      <c r="I266" s="277">
        <f t="shared" si="245"/>
        <v>145.45454545454547</v>
      </c>
      <c r="J266" s="279">
        <v>15</v>
      </c>
      <c r="K266" s="279">
        <v>60</v>
      </c>
      <c r="L266" s="277">
        <f t="shared" si="253"/>
        <v>2.190580503833516</v>
      </c>
      <c r="M266" s="277">
        <f t="shared" si="246"/>
        <v>300</v>
      </c>
      <c r="N266" s="279" t="s">
        <v>251</v>
      </c>
      <c r="O266" s="279">
        <v>1879</v>
      </c>
      <c r="P266" s="277">
        <f t="shared" si="254"/>
        <v>7.2489487288299053</v>
      </c>
      <c r="Q266" s="277" t="e">
        <f t="shared" si="247"/>
        <v>#VALUE!</v>
      </c>
      <c r="R266" s="279">
        <v>16</v>
      </c>
      <c r="S266" s="279">
        <v>187</v>
      </c>
      <c r="T266" s="277">
        <f t="shared" si="255"/>
        <v>6.1716171617161715</v>
      </c>
      <c r="U266" s="277">
        <f t="shared" si="248"/>
        <v>1068.75</v>
      </c>
      <c r="V266" s="279" t="s">
        <v>251</v>
      </c>
      <c r="W266" s="279">
        <v>32</v>
      </c>
      <c r="X266" s="277">
        <f t="shared" si="256"/>
        <v>11.149825783972126</v>
      </c>
      <c r="Y266" s="277" t="s">
        <v>251</v>
      </c>
      <c r="Z266" s="279">
        <v>43</v>
      </c>
      <c r="AA266" s="279">
        <v>260</v>
      </c>
      <c r="AB266" s="277">
        <f t="shared" si="257"/>
        <v>5.4031587697423111</v>
      </c>
      <c r="AC266" s="277">
        <f t="shared" si="250"/>
        <v>504.6511627906977</v>
      </c>
    </row>
    <row r="267" spans="1:29" ht="21">
      <c r="A267" s="280" t="s">
        <v>655</v>
      </c>
      <c r="B267" s="279">
        <v>2935</v>
      </c>
      <c r="C267" s="279">
        <v>3200</v>
      </c>
      <c r="D267" s="277">
        <f t="shared" si="251"/>
        <v>6.9949942072704214</v>
      </c>
      <c r="E267" s="277">
        <f t="shared" si="163"/>
        <v>9.028960817717202</v>
      </c>
      <c r="F267" s="279">
        <v>70</v>
      </c>
      <c r="G267" s="279">
        <v>490</v>
      </c>
      <c r="H267" s="277">
        <f t="shared" si="252"/>
        <v>11.939571150097466</v>
      </c>
      <c r="I267" s="277">
        <f t="shared" si="245"/>
        <v>600</v>
      </c>
      <c r="J267" s="279">
        <v>45</v>
      </c>
      <c r="K267" s="279">
        <v>208</v>
      </c>
      <c r="L267" s="277">
        <f t="shared" si="253"/>
        <v>7.5940124132895219</v>
      </c>
      <c r="M267" s="277">
        <f t="shared" si="246"/>
        <v>362.22222222222217</v>
      </c>
      <c r="N267" s="279">
        <v>234</v>
      </c>
      <c r="O267" s="279">
        <v>1300</v>
      </c>
      <c r="P267" s="277">
        <f t="shared" si="254"/>
        <v>5.0152386096215427</v>
      </c>
      <c r="Q267" s="277">
        <f t="shared" si="247"/>
        <v>455.55555555555554</v>
      </c>
      <c r="R267" s="279">
        <v>82</v>
      </c>
      <c r="S267" s="279">
        <v>309</v>
      </c>
      <c r="T267" s="277">
        <f t="shared" si="255"/>
        <v>10.198019801980198</v>
      </c>
      <c r="U267" s="277">
        <f t="shared" si="248"/>
        <v>276.82926829268291</v>
      </c>
      <c r="V267" s="279" t="s">
        <v>251</v>
      </c>
      <c r="W267" s="279">
        <v>11</v>
      </c>
      <c r="X267" s="277">
        <f t="shared" si="256"/>
        <v>3.8327526132404177</v>
      </c>
      <c r="Y267" s="277" t="s">
        <v>251</v>
      </c>
      <c r="Z267" s="279">
        <v>218</v>
      </c>
      <c r="AA267" s="279">
        <v>423</v>
      </c>
      <c r="AB267" s="277">
        <f t="shared" si="257"/>
        <v>8.7905236907730675</v>
      </c>
      <c r="AC267" s="277">
        <f t="shared" si="250"/>
        <v>94.036697247706428</v>
      </c>
    </row>
    <row r="268" spans="1:29">
      <c r="A268" s="280" t="s">
        <v>656</v>
      </c>
      <c r="B268" s="279">
        <v>389</v>
      </c>
      <c r="C268" s="279">
        <v>826</v>
      </c>
      <c r="D268" s="277">
        <f t="shared" si="251"/>
        <v>1.8055828797516777</v>
      </c>
      <c r="E268" s="277">
        <f t="shared" si="163"/>
        <v>112.33933161953726</v>
      </c>
      <c r="F268" s="279">
        <v>41</v>
      </c>
      <c r="G268" s="279">
        <v>352</v>
      </c>
      <c r="H268" s="277">
        <f t="shared" si="252"/>
        <v>8.5769980506822598</v>
      </c>
      <c r="I268" s="277">
        <f t="shared" si="245"/>
        <v>758.53658536585374</v>
      </c>
      <c r="J268" s="279" t="s">
        <v>251</v>
      </c>
      <c r="K268" s="279">
        <v>53</v>
      </c>
      <c r="L268" s="277">
        <f t="shared" si="253"/>
        <v>1.9350127783862723</v>
      </c>
      <c r="M268" s="277" t="e">
        <f t="shared" si="246"/>
        <v>#VALUE!</v>
      </c>
      <c r="N268" s="279">
        <v>130</v>
      </c>
      <c r="O268" s="279">
        <v>2196</v>
      </c>
      <c r="P268" s="277">
        <f t="shared" si="254"/>
        <v>8.4718953744068521</v>
      </c>
      <c r="Q268" s="277">
        <f t="shared" si="247"/>
        <v>1589.2307692307693</v>
      </c>
      <c r="R268" s="279">
        <v>22</v>
      </c>
      <c r="S268" s="279">
        <v>65</v>
      </c>
      <c r="T268" s="277">
        <f t="shared" si="255"/>
        <v>2.1452145214521452</v>
      </c>
      <c r="U268" s="277">
        <f t="shared" si="248"/>
        <v>195.45454545454547</v>
      </c>
      <c r="V268" s="279" t="s">
        <v>251</v>
      </c>
      <c r="W268" s="279">
        <v>6</v>
      </c>
      <c r="X268" s="277">
        <f t="shared" si="256"/>
        <v>2.0905923344947737</v>
      </c>
      <c r="Y268" s="277" t="s">
        <v>251</v>
      </c>
      <c r="Z268" s="279">
        <v>58</v>
      </c>
      <c r="AA268" s="279">
        <v>90</v>
      </c>
      <c r="AB268" s="277">
        <f t="shared" si="257"/>
        <v>1.8703241895261846</v>
      </c>
      <c r="AC268" s="277">
        <f t="shared" si="250"/>
        <v>55.172413793103445</v>
      </c>
    </row>
    <row r="269" spans="1:29">
      <c r="A269" s="280" t="s">
        <v>657</v>
      </c>
      <c r="B269" s="279">
        <v>4300</v>
      </c>
      <c r="C269" s="279">
        <v>4650</v>
      </c>
      <c r="D269" s="277">
        <f t="shared" si="251"/>
        <v>10.164600957439832</v>
      </c>
      <c r="E269" s="277">
        <f t="shared" ref="E269:E273" si="258">(((C269/B269)-1)*100)</f>
        <v>8.1395348837209234</v>
      </c>
      <c r="F269" s="279">
        <v>800</v>
      </c>
      <c r="G269" s="279">
        <v>358</v>
      </c>
      <c r="H269" s="277">
        <f t="shared" si="252"/>
        <v>8.7231968810916172</v>
      </c>
      <c r="I269" s="277">
        <f t="shared" si="245"/>
        <v>-55.25</v>
      </c>
      <c r="J269" s="279">
        <v>720</v>
      </c>
      <c r="K269" s="279">
        <v>365</v>
      </c>
      <c r="L269" s="277">
        <f t="shared" si="253"/>
        <v>13.326031398320554</v>
      </c>
      <c r="M269" s="277">
        <f t="shared" si="246"/>
        <v>-49.305555555555557</v>
      </c>
      <c r="N269" s="279">
        <v>5200</v>
      </c>
      <c r="O269" s="279">
        <v>3750</v>
      </c>
      <c r="P269" s="277">
        <f t="shared" si="254"/>
        <v>14.467034450831374</v>
      </c>
      <c r="Q269" s="277">
        <f t="shared" si="247"/>
        <v>-27.884615384615387</v>
      </c>
      <c r="R269" s="279">
        <v>115</v>
      </c>
      <c r="S269" s="279">
        <v>409</v>
      </c>
      <c r="T269" s="277">
        <f t="shared" si="255"/>
        <v>13.498349834983497</v>
      </c>
      <c r="U269" s="277">
        <f t="shared" si="248"/>
        <v>255.65217391304347</v>
      </c>
      <c r="V269" s="279" t="s">
        <v>251</v>
      </c>
      <c r="W269" s="279">
        <v>19</v>
      </c>
      <c r="X269" s="277">
        <f t="shared" si="256"/>
        <v>6.6202090592334493</v>
      </c>
      <c r="Y269" s="277" t="s">
        <v>251</v>
      </c>
      <c r="Z269" s="279">
        <v>410</v>
      </c>
      <c r="AA269" s="279">
        <v>585</v>
      </c>
      <c r="AB269" s="277">
        <f t="shared" si="257"/>
        <v>12.1571072319202</v>
      </c>
      <c r="AC269" s="277">
        <f t="shared" si="250"/>
        <v>42.682926829268283</v>
      </c>
    </row>
    <row r="270" spans="1:29">
      <c r="A270" s="280" t="s">
        <v>658</v>
      </c>
      <c r="B270" s="279">
        <v>344</v>
      </c>
      <c r="C270" s="279">
        <v>740</v>
      </c>
      <c r="D270" s="277">
        <f t="shared" si="251"/>
        <v>1.6175924104312851</v>
      </c>
      <c r="E270" s="277">
        <f t="shared" si="258"/>
        <v>115.11627906976743</v>
      </c>
      <c r="F270" s="279">
        <v>51</v>
      </c>
      <c r="G270" s="279">
        <v>64</v>
      </c>
      <c r="H270" s="277">
        <f t="shared" si="252"/>
        <v>1.5594541910331383</v>
      </c>
      <c r="I270" s="277">
        <f t="shared" si="245"/>
        <v>25.490196078431371</v>
      </c>
      <c r="J270" s="279">
        <v>20</v>
      </c>
      <c r="K270" s="279">
        <v>23</v>
      </c>
      <c r="L270" s="277">
        <f t="shared" si="253"/>
        <v>0.8397225264695144</v>
      </c>
      <c r="M270" s="277">
        <f t="shared" si="246"/>
        <v>14.999999999999991</v>
      </c>
      <c r="N270" s="279">
        <v>1120</v>
      </c>
      <c r="O270" s="279">
        <v>1891</v>
      </c>
      <c r="P270" s="277">
        <f t="shared" si="254"/>
        <v>7.2952432390725672</v>
      </c>
      <c r="Q270" s="277">
        <f t="shared" si="247"/>
        <v>68.839285714285722</v>
      </c>
      <c r="R270" s="279">
        <v>17</v>
      </c>
      <c r="S270" s="279">
        <v>61</v>
      </c>
      <c r="T270" s="277">
        <f t="shared" si="255"/>
        <v>2.0132013201320129</v>
      </c>
      <c r="U270" s="277">
        <f t="shared" si="248"/>
        <v>258.8235294117647</v>
      </c>
      <c r="V270" s="279" t="s">
        <v>251</v>
      </c>
      <c r="W270" s="279">
        <v>1</v>
      </c>
      <c r="X270" s="277">
        <f t="shared" si="256"/>
        <v>0.34843205574912894</v>
      </c>
      <c r="Y270" s="277" t="s">
        <v>251</v>
      </c>
      <c r="Z270" s="279">
        <v>46</v>
      </c>
      <c r="AA270" s="279">
        <v>85</v>
      </c>
      <c r="AB270" s="277">
        <f t="shared" si="257"/>
        <v>1.7664172901080633</v>
      </c>
      <c r="AC270" s="277">
        <f t="shared" si="250"/>
        <v>84.782608695652172</v>
      </c>
    </row>
    <row r="271" spans="1:29">
      <c r="A271" s="280" t="s">
        <v>659</v>
      </c>
      <c r="B271" s="279">
        <v>3289</v>
      </c>
      <c r="C271" s="279">
        <v>6570</v>
      </c>
      <c r="D271" s="277">
        <f t="shared" si="251"/>
        <v>14.361597481802086</v>
      </c>
      <c r="E271" s="277">
        <f t="shared" si="258"/>
        <v>99.756764974156283</v>
      </c>
      <c r="F271" s="279">
        <v>110</v>
      </c>
      <c r="G271" s="279">
        <v>560</v>
      </c>
      <c r="H271" s="277">
        <f t="shared" si="252"/>
        <v>13.64522417153996</v>
      </c>
      <c r="I271" s="277">
        <f t="shared" si="245"/>
        <v>409.09090909090907</v>
      </c>
      <c r="J271" s="279">
        <v>150</v>
      </c>
      <c r="K271" s="279">
        <v>298</v>
      </c>
      <c r="L271" s="277">
        <f t="shared" si="253"/>
        <v>10.879883169039797</v>
      </c>
      <c r="M271" s="277">
        <f t="shared" si="246"/>
        <v>98.666666666666657</v>
      </c>
      <c r="N271" s="279">
        <v>285</v>
      </c>
      <c r="O271" s="279">
        <v>1286</v>
      </c>
      <c r="P271" s="277">
        <f t="shared" si="254"/>
        <v>4.9612283476717725</v>
      </c>
      <c r="Q271" s="277">
        <f t="shared" si="247"/>
        <v>351.22807017543857</v>
      </c>
      <c r="R271" s="279">
        <v>145</v>
      </c>
      <c r="S271" s="279">
        <v>399</v>
      </c>
      <c r="T271" s="277">
        <f t="shared" si="255"/>
        <v>13.168316831683169</v>
      </c>
      <c r="U271" s="277">
        <f t="shared" si="248"/>
        <v>175.17241379310343</v>
      </c>
      <c r="V271" s="279" t="s">
        <v>251</v>
      </c>
      <c r="W271" s="279">
        <v>9</v>
      </c>
      <c r="X271" s="277">
        <f t="shared" si="256"/>
        <v>3.1358885017421603</v>
      </c>
      <c r="Y271" s="277" t="s">
        <v>251</v>
      </c>
      <c r="Z271" s="279">
        <v>384</v>
      </c>
      <c r="AA271" s="279">
        <v>615</v>
      </c>
      <c r="AB271" s="277">
        <f t="shared" si="257"/>
        <v>12.780548628428928</v>
      </c>
      <c r="AC271" s="277">
        <f t="shared" si="250"/>
        <v>60.15625</v>
      </c>
    </row>
    <row r="272" spans="1:29">
      <c r="A272" s="280" t="s">
        <v>660</v>
      </c>
      <c r="B272" s="284">
        <v>2644</v>
      </c>
      <c r="C272" s="284">
        <v>3770</v>
      </c>
      <c r="D272" s="277">
        <f t="shared" si="251"/>
        <v>8.2409775504404656</v>
      </c>
      <c r="E272" s="277">
        <f t="shared" si="258"/>
        <v>42.586989409984866</v>
      </c>
      <c r="F272" s="284">
        <v>244</v>
      </c>
      <c r="G272" s="284">
        <v>387</v>
      </c>
      <c r="H272" s="277">
        <f t="shared" si="252"/>
        <v>9.4298245614035086</v>
      </c>
      <c r="I272" s="277">
        <f t="shared" si="245"/>
        <v>58.606557377049185</v>
      </c>
      <c r="J272" s="284">
        <v>118</v>
      </c>
      <c r="K272" s="284">
        <v>315</v>
      </c>
      <c r="L272" s="277">
        <f t="shared" si="253"/>
        <v>11.500547645125959</v>
      </c>
      <c r="M272" s="277">
        <f t="shared" si="246"/>
        <v>166.94915254237287</v>
      </c>
      <c r="N272" s="284">
        <v>149</v>
      </c>
      <c r="O272" s="284">
        <v>1420</v>
      </c>
      <c r="P272" s="277">
        <f t="shared" si="254"/>
        <v>5.4781837120481462</v>
      </c>
      <c r="Q272" s="277">
        <f t="shared" si="247"/>
        <v>853.02013422818789</v>
      </c>
      <c r="R272" s="284">
        <v>90</v>
      </c>
      <c r="S272" s="284">
        <v>91</v>
      </c>
      <c r="T272" s="277">
        <f t="shared" si="255"/>
        <v>3.0033003300330035</v>
      </c>
      <c r="U272" s="277">
        <f t="shared" si="248"/>
        <v>1.1111111111111072</v>
      </c>
      <c r="V272" s="284" t="s">
        <v>251</v>
      </c>
      <c r="W272" s="284">
        <v>19</v>
      </c>
      <c r="X272" s="277">
        <f t="shared" si="256"/>
        <v>6.6202090592334493</v>
      </c>
      <c r="Y272" s="277" t="s">
        <v>251</v>
      </c>
      <c r="Z272" s="284">
        <v>238</v>
      </c>
      <c r="AA272" s="284">
        <v>390</v>
      </c>
      <c r="AB272" s="277">
        <f t="shared" si="257"/>
        <v>8.1047381546134662</v>
      </c>
      <c r="AC272" s="277">
        <f t="shared" si="250"/>
        <v>63.865546218487388</v>
      </c>
    </row>
    <row r="273" spans="1:29">
      <c r="A273" s="285" t="s">
        <v>661</v>
      </c>
      <c r="B273" s="286">
        <v>2796</v>
      </c>
      <c r="C273" s="286">
        <v>1461</v>
      </c>
      <c r="D273" s="287">
        <f t="shared" si="251"/>
        <v>3.1936520427569017</v>
      </c>
      <c r="E273" s="287">
        <f t="shared" si="258"/>
        <v>-47.746781115879834</v>
      </c>
      <c r="F273" s="286">
        <v>82</v>
      </c>
      <c r="G273" s="286">
        <v>225</v>
      </c>
      <c r="H273" s="287">
        <f t="shared" si="252"/>
        <v>5.4824561403508767</v>
      </c>
      <c r="I273" s="287">
        <f t="shared" si="245"/>
        <v>174.39024390243904</v>
      </c>
      <c r="J273" s="286">
        <v>122</v>
      </c>
      <c r="K273" s="286">
        <v>121</v>
      </c>
      <c r="L273" s="287">
        <f t="shared" si="253"/>
        <v>4.4176706827309236</v>
      </c>
      <c r="M273" s="287">
        <f t="shared" si="246"/>
        <v>-0.81967213114754189</v>
      </c>
      <c r="N273" s="286">
        <v>323</v>
      </c>
      <c r="O273" s="286">
        <v>601</v>
      </c>
      <c r="P273" s="287">
        <f t="shared" si="254"/>
        <v>2.3185833879865747</v>
      </c>
      <c r="Q273" s="287">
        <f t="shared" si="247"/>
        <v>86.068111455108351</v>
      </c>
      <c r="R273" s="286">
        <v>89</v>
      </c>
      <c r="S273" s="286">
        <v>112</v>
      </c>
      <c r="T273" s="287">
        <f t="shared" si="255"/>
        <v>3.6963696369636962</v>
      </c>
      <c r="U273" s="287">
        <f t="shared" si="248"/>
        <v>25.842696629213478</v>
      </c>
      <c r="V273" s="286" t="s">
        <v>251</v>
      </c>
      <c r="W273" s="286">
        <v>8</v>
      </c>
      <c r="X273" s="287">
        <f t="shared" si="256"/>
        <v>2.7874564459930316</v>
      </c>
      <c r="Y273" s="287" t="s">
        <v>251</v>
      </c>
      <c r="Z273" s="286">
        <v>230</v>
      </c>
      <c r="AA273" s="286">
        <v>155</v>
      </c>
      <c r="AB273" s="287">
        <f t="shared" si="257"/>
        <v>3.2211138819617622</v>
      </c>
      <c r="AC273" s="287">
        <f t="shared" si="250"/>
        <v>-32.608695652173914</v>
      </c>
    </row>
    <row r="274" spans="1:29">
      <c r="A274" s="288" t="s">
        <v>662</v>
      </c>
    </row>
  </sheetData>
  <mergeCells count="10">
    <mergeCell ref="A4:A6"/>
    <mergeCell ref="B4:Q4"/>
    <mergeCell ref="R4:Y4"/>
    <mergeCell ref="Z4:AC5"/>
    <mergeCell ref="B5:E5"/>
    <mergeCell ref="F5:I5"/>
    <mergeCell ref="J5:M5"/>
    <mergeCell ref="N5:Q5"/>
    <mergeCell ref="R5:U5"/>
    <mergeCell ref="V5:Y5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C10:G21"/>
  <sheetViews>
    <sheetView workbookViewId="0">
      <selection activeCell="I21" sqref="I21"/>
    </sheetView>
  </sheetViews>
  <sheetFormatPr defaultRowHeight="15"/>
  <sheetData>
    <row r="10" spans="3:7">
      <c r="C10" s="289" t="s">
        <v>402</v>
      </c>
      <c r="D10" s="289"/>
      <c r="E10" s="289"/>
      <c r="F10" s="289"/>
      <c r="G10" s="289"/>
    </row>
    <row r="11" spans="3:7">
      <c r="C11" s="289"/>
      <c r="D11" s="289"/>
      <c r="E11" s="289"/>
      <c r="F11" s="289"/>
      <c r="G11" s="289"/>
    </row>
    <row r="12" spans="3:7">
      <c r="C12" s="289"/>
      <c r="D12" s="289"/>
      <c r="E12" s="289"/>
      <c r="F12" s="289"/>
      <c r="G12" s="289"/>
    </row>
    <row r="13" spans="3:7">
      <c r="C13" s="289"/>
      <c r="D13" s="289"/>
      <c r="E13" s="289"/>
      <c r="F13" s="289"/>
      <c r="G13" s="289"/>
    </row>
    <row r="14" spans="3:7">
      <c r="C14" s="289"/>
      <c r="D14" s="289"/>
      <c r="E14" s="289"/>
      <c r="F14" s="289"/>
      <c r="G14" s="289"/>
    </row>
    <row r="15" spans="3:7">
      <c r="C15" s="289"/>
      <c r="D15" s="289"/>
      <c r="E15" s="289"/>
      <c r="F15" s="289"/>
      <c r="G15" s="289"/>
    </row>
    <row r="16" spans="3:7">
      <c r="C16" s="289"/>
      <c r="D16" s="289"/>
      <c r="E16" s="289"/>
      <c r="F16" s="289"/>
      <c r="G16" s="289"/>
    </row>
    <row r="17" spans="3:7">
      <c r="C17" s="289"/>
      <c r="D17" s="289"/>
      <c r="E17" s="289"/>
      <c r="F17" s="289"/>
      <c r="G17" s="289"/>
    </row>
    <row r="18" spans="3:7">
      <c r="C18" s="289"/>
      <c r="D18" s="289"/>
      <c r="E18" s="289"/>
      <c r="F18" s="289"/>
      <c r="G18" s="289"/>
    </row>
    <row r="19" spans="3:7">
      <c r="C19" s="289"/>
      <c r="D19" s="289"/>
      <c r="E19" s="289"/>
      <c r="F19" s="289"/>
      <c r="G19" s="289"/>
    </row>
    <row r="20" spans="3:7">
      <c r="C20" s="289"/>
      <c r="D20" s="289"/>
      <c r="E20" s="289"/>
      <c r="F20" s="289"/>
      <c r="G20" s="289"/>
    </row>
    <row r="21" spans="3:7">
      <c r="C21" s="289"/>
      <c r="D21" s="289"/>
      <c r="E21" s="289"/>
      <c r="F21" s="289"/>
      <c r="G21" s="289"/>
    </row>
  </sheetData>
  <mergeCells count="1">
    <mergeCell ref="C10:G2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9"/>
  <sheetViews>
    <sheetView workbookViewId="0">
      <pane ySplit="5" topLeftCell="A255" activePane="bottomLeft" state="frozen"/>
      <selection pane="bottomLeft" activeCell="A259" sqref="A259"/>
    </sheetView>
  </sheetViews>
  <sheetFormatPr defaultRowHeight="15"/>
  <cols>
    <col min="1" max="1" width="27.28515625" customWidth="1"/>
    <col min="2" max="2" width="11.42578125" customWidth="1"/>
    <col min="3" max="3" width="9.7109375" customWidth="1"/>
    <col min="4" max="4" width="10.140625" customWidth="1"/>
    <col min="5" max="5" width="9.42578125" customWidth="1"/>
    <col min="6" max="6" width="10.28515625" customWidth="1"/>
    <col min="7" max="7" width="9.5703125" customWidth="1"/>
  </cols>
  <sheetData>
    <row r="2" spans="1:7" ht="39" customHeight="1">
      <c r="A2" s="361" t="s">
        <v>323</v>
      </c>
      <c r="B2" s="361"/>
      <c r="C2" s="361"/>
      <c r="D2" s="361"/>
      <c r="E2" s="361"/>
      <c r="F2" s="361"/>
      <c r="G2" s="361"/>
    </row>
    <row r="3" spans="1:7" ht="9" customHeight="1">
      <c r="A3" s="6"/>
      <c r="B3" s="6"/>
      <c r="C3" s="6"/>
      <c r="D3" s="6"/>
      <c r="E3" s="20"/>
      <c r="F3" s="20"/>
      <c r="G3" s="6"/>
    </row>
    <row r="4" spans="1:7" ht="19.5" customHeight="1">
      <c r="A4" s="292" t="s">
        <v>0</v>
      </c>
      <c r="B4" s="368" t="s">
        <v>266</v>
      </c>
      <c r="C4" s="364" t="s">
        <v>318</v>
      </c>
      <c r="D4" s="366" t="s">
        <v>267</v>
      </c>
      <c r="E4" s="364" t="s">
        <v>318</v>
      </c>
      <c r="F4" s="366" t="s">
        <v>270</v>
      </c>
      <c r="G4" s="362" t="s">
        <v>268</v>
      </c>
    </row>
    <row r="5" spans="1:7" ht="45.75" customHeight="1">
      <c r="A5" s="293"/>
      <c r="B5" s="369"/>
      <c r="C5" s="365"/>
      <c r="D5" s="367"/>
      <c r="E5" s="365"/>
      <c r="F5" s="367"/>
      <c r="G5" s="363"/>
    </row>
    <row r="6" spans="1:7" ht="22.5" customHeight="1">
      <c r="A6" s="29" t="s">
        <v>235</v>
      </c>
      <c r="B6" s="37">
        <v>57477</v>
      </c>
      <c r="C6" s="39">
        <v>100</v>
      </c>
      <c r="D6" s="37">
        <v>599417</v>
      </c>
      <c r="E6" s="39">
        <v>100</v>
      </c>
      <c r="F6" s="37">
        <v>55823</v>
      </c>
      <c r="G6" s="70">
        <v>2.2999999999999998</v>
      </c>
    </row>
    <row r="7" spans="1:7">
      <c r="A7" s="72"/>
      <c r="C7" s="35"/>
      <c r="E7" s="35"/>
      <c r="F7" s="35"/>
      <c r="G7" s="71"/>
    </row>
    <row r="8" spans="1:7" ht="25.5">
      <c r="A8" s="12" t="s">
        <v>1</v>
      </c>
      <c r="B8" s="33">
        <v>21952</v>
      </c>
      <c r="C8" s="34">
        <v>38.192668371696506</v>
      </c>
      <c r="D8" s="33">
        <v>338932</v>
      </c>
      <c r="E8" s="34">
        <v>56.54360820597347</v>
      </c>
      <c r="F8" s="33">
        <v>21082</v>
      </c>
      <c r="G8" s="74" t="s">
        <v>251</v>
      </c>
    </row>
    <row r="9" spans="1:7">
      <c r="A9" s="1" t="s">
        <v>2</v>
      </c>
      <c r="B9" s="65">
        <v>153</v>
      </c>
      <c r="C9" s="67">
        <v>0.26619343389529726</v>
      </c>
      <c r="D9" s="65">
        <v>2862</v>
      </c>
      <c r="E9" s="67">
        <v>0.47746393579094354</v>
      </c>
      <c r="F9" s="65">
        <v>152</v>
      </c>
      <c r="G9" s="69">
        <v>2.6</v>
      </c>
    </row>
    <row r="10" spans="1:7">
      <c r="A10" s="1" t="s">
        <v>3</v>
      </c>
      <c r="B10" s="65">
        <v>1042</v>
      </c>
      <c r="C10" s="67">
        <v>1.8128990726725474</v>
      </c>
      <c r="D10" s="65">
        <v>10566</v>
      </c>
      <c r="E10" s="67">
        <v>1.7627127692407791</v>
      </c>
      <c r="F10" s="65">
        <v>1027</v>
      </c>
      <c r="G10" s="69">
        <v>1.8</v>
      </c>
    </row>
    <row r="11" spans="1:7">
      <c r="A11" s="1" t="s">
        <v>4</v>
      </c>
      <c r="B11" s="65">
        <v>144</v>
      </c>
      <c r="C11" s="67">
        <v>0.25053499660733858</v>
      </c>
      <c r="D11" s="65">
        <v>4662</v>
      </c>
      <c r="E11" s="67">
        <v>0.77775571930726017</v>
      </c>
      <c r="F11" s="65">
        <v>138</v>
      </c>
      <c r="G11" s="69">
        <v>1.9</v>
      </c>
    </row>
    <row r="12" spans="1:7">
      <c r="A12" s="1" t="s">
        <v>5</v>
      </c>
      <c r="B12" s="65">
        <v>1297</v>
      </c>
      <c r="C12" s="67">
        <v>2.2565547958313759</v>
      </c>
      <c r="D12" s="65">
        <v>15709</v>
      </c>
      <c r="E12" s="67">
        <v>2.6207131262543437</v>
      </c>
      <c r="F12" s="65">
        <v>1288</v>
      </c>
      <c r="G12" s="69">
        <v>2.7</v>
      </c>
    </row>
    <row r="13" spans="1:7">
      <c r="A13" s="1" t="s">
        <v>6</v>
      </c>
      <c r="B13" s="65">
        <v>247</v>
      </c>
      <c r="C13" s="67">
        <v>0.42973711223619881</v>
      </c>
      <c r="D13" s="65">
        <v>3099</v>
      </c>
      <c r="E13" s="67">
        <v>0.51700235395392524</v>
      </c>
      <c r="F13" s="65">
        <v>246</v>
      </c>
      <c r="G13" s="69">
        <v>1.9</v>
      </c>
    </row>
    <row r="14" spans="1:7">
      <c r="A14" s="1" t="s">
        <v>7</v>
      </c>
      <c r="B14" s="65">
        <v>78</v>
      </c>
      <c r="C14" s="67">
        <v>0.13570645649564175</v>
      </c>
      <c r="D14" s="65">
        <v>985</v>
      </c>
      <c r="E14" s="67">
        <v>0.1643263370908733</v>
      </c>
      <c r="F14" s="65">
        <v>78</v>
      </c>
      <c r="G14" s="69">
        <v>1.3</v>
      </c>
    </row>
    <row r="15" spans="1:7">
      <c r="A15" s="1" t="s">
        <v>8</v>
      </c>
      <c r="B15" s="65">
        <v>16973</v>
      </c>
      <c r="C15" s="67">
        <v>29.530072898724708</v>
      </c>
      <c r="D15" s="65">
        <v>274646</v>
      </c>
      <c r="E15" s="67">
        <v>45.818853986456844</v>
      </c>
      <c r="F15" s="65">
        <v>16157</v>
      </c>
      <c r="G15" s="69">
        <v>2.9</v>
      </c>
    </row>
    <row r="16" spans="1:7">
      <c r="A16" s="1" t="s">
        <v>9</v>
      </c>
      <c r="B16" s="65">
        <v>139</v>
      </c>
      <c r="C16" s="67">
        <v>0.24183586478069488</v>
      </c>
      <c r="D16" s="65">
        <v>1605</v>
      </c>
      <c r="E16" s="67">
        <v>0.2677601736353824</v>
      </c>
      <c r="F16" s="65">
        <v>138</v>
      </c>
      <c r="G16" s="69">
        <v>1.5</v>
      </c>
    </row>
    <row r="17" spans="1:7">
      <c r="A17" s="1" t="s">
        <v>10</v>
      </c>
      <c r="B17" s="65">
        <v>187</v>
      </c>
      <c r="C17" s="67">
        <v>0.3253475303164744</v>
      </c>
      <c r="D17" s="65">
        <v>1412</v>
      </c>
      <c r="E17" s="67">
        <v>0.23556222129168841</v>
      </c>
      <c r="F17" s="65">
        <v>186</v>
      </c>
      <c r="G17" s="69">
        <v>1.6</v>
      </c>
    </row>
    <row r="18" spans="1:7">
      <c r="A18" s="1" t="s">
        <v>11</v>
      </c>
      <c r="B18" s="65">
        <v>107</v>
      </c>
      <c r="C18" s="67">
        <v>0.18616142109017519</v>
      </c>
      <c r="D18" s="65">
        <v>759</v>
      </c>
      <c r="E18" s="67">
        <v>0.12662303538271352</v>
      </c>
      <c r="F18" s="65">
        <v>107</v>
      </c>
      <c r="G18" s="69">
        <v>1.6</v>
      </c>
    </row>
    <row r="19" spans="1:7">
      <c r="A19" s="1" t="s">
        <v>12</v>
      </c>
      <c r="B19" s="65">
        <v>16</v>
      </c>
      <c r="C19" s="67">
        <v>2.7837221845259844E-2</v>
      </c>
      <c r="D19" s="65">
        <v>385</v>
      </c>
      <c r="E19" s="67">
        <v>6.4229075918767739E-2</v>
      </c>
      <c r="F19" s="65">
        <v>16</v>
      </c>
      <c r="G19" s="69">
        <v>1.5</v>
      </c>
    </row>
    <row r="20" spans="1:7">
      <c r="A20" s="1" t="s">
        <v>13</v>
      </c>
      <c r="B20" s="65">
        <v>989</v>
      </c>
      <c r="C20" s="67">
        <v>1.720688275310124</v>
      </c>
      <c r="D20" s="65">
        <v>16754</v>
      </c>
      <c r="E20" s="67">
        <v>2.7950491894624276</v>
      </c>
      <c r="F20" s="65">
        <v>977</v>
      </c>
      <c r="G20" s="69">
        <v>1.8</v>
      </c>
    </row>
    <row r="21" spans="1:7">
      <c r="A21" s="1" t="s">
        <v>14</v>
      </c>
      <c r="B21" s="65">
        <v>539</v>
      </c>
      <c r="C21" s="67">
        <v>0.93776641091219104</v>
      </c>
      <c r="D21" s="65">
        <v>5068</v>
      </c>
      <c r="E21" s="67">
        <v>0.84548819936705166</v>
      </c>
      <c r="F21" s="65">
        <v>531</v>
      </c>
      <c r="G21" s="69">
        <v>1.6</v>
      </c>
    </row>
    <row r="22" spans="1:7">
      <c r="A22" s="1" t="s">
        <v>15</v>
      </c>
      <c r="B22" s="65">
        <v>41</v>
      </c>
      <c r="C22" s="67">
        <v>7.1332880978478341E-2</v>
      </c>
      <c r="D22" s="65">
        <v>420</v>
      </c>
      <c r="E22" s="67">
        <v>7.0068082820473887E-2</v>
      </c>
      <c r="F22" s="65">
        <v>41</v>
      </c>
      <c r="G22" s="69">
        <v>1.6</v>
      </c>
    </row>
    <row r="23" spans="1:7">
      <c r="A23" s="1"/>
      <c r="B23" s="11"/>
      <c r="C23" s="11"/>
      <c r="D23" s="30"/>
      <c r="E23" s="6"/>
      <c r="F23" s="6"/>
      <c r="G23" s="6"/>
    </row>
    <row r="24" spans="1:7" ht="25.5">
      <c r="A24" s="12" t="s">
        <v>236</v>
      </c>
      <c r="B24" s="33">
        <v>3199</v>
      </c>
      <c r="C24" s="34">
        <v>5.5657045426866398</v>
      </c>
      <c r="D24" s="33">
        <v>23917</v>
      </c>
      <c r="E24" s="34">
        <v>3.990043659088748</v>
      </c>
      <c r="F24" s="33">
        <v>3152</v>
      </c>
      <c r="G24" s="75" t="s">
        <v>251</v>
      </c>
    </row>
    <row r="25" spans="1:7">
      <c r="A25" s="1" t="s">
        <v>17</v>
      </c>
      <c r="B25" s="65">
        <v>130</v>
      </c>
      <c r="C25" s="67">
        <v>0.22617742749273623</v>
      </c>
      <c r="D25" s="65">
        <v>783</v>
      </c>
      <c r="E25" s="67">
        <v>0.13062692582959776</v>
      </c>
      <c r="F25" s="65">
        <v>130</v>
      </c>
      <c r="G25" s="69">
        <v>2.2000000000000002</v>
      </c>
    </row>
    <row r="26" spans="1:7">
      <c r="A26" s="1" t="s">
        <v>18</v>
      </c>
      <c r="B26" s="65">
        <v>94</v>
      </c>
      <c r="C26" s="67">
        <v>0.16354367834090158</v>
      </c>
      <c r="D26" s="65">
        <v>983</v>
      </c>
      <c r="E26" s="67">
        <v>0.16399267955363295</v>
      </c>
      <c r="F26" s="65">
        <v>93</v>
      </c>
      <c r="G26" s="69">
        <v>1.5</v>
      </c>
    </row>
    <row r="27" spans="1:7">
      <c r="A27" s="1" t="s">
        <v>19</v>
      </c>
      <c r="B27" s="65">
        <v>176</v>
      </c>
      <c r="C27" s="67">
        <v>0.30620944029785829</v>
      </c>
      <c r="D27" s="65">
        <v>967</v>
      </c>
      <c r="E27" s="67">
        <v>0.16132341925571014</v>
      </c>
      <c r="F27" s="65">
        <v>174</v>
      </c>
      <c r="G27" s="69">
        <v>1.5</v>
      </c>
    </row>
    <row r="28" spans="1:7">
      <c r="A28" s="1" t="s">
        <v>20</v>
      </c>
      <c r="B28" s="65">
        <v>204</v>
      </c>
      <c r="C28" s="67">
        <v>0.35492457852706299</v>
      </c>
      <c r="D28" s="65">
        <v>1522</v>
      </c>
      <c r="E28" s="67">
        <v>0.2539133858399078</v>
      </c>
      <c r="F28" s="65">
        <v>204</v>
      </c>
      <c r="G28" s="69">
        <v>1.6</v>
      </c>
    </row>
    <row r="29" spans="1:7">
      <c r="A29" s="1" t="s">
        <v>21</v>
      </c>
      <c r="B29" s="65">
        <v>212</v>
      </c>
      <c r="C29" s="67">
        <v>0.36884318944969291</v>
      </c>
      <c r="D29" s="65">
        <v>1440</v>
      </c>
      <c r="E29" s="67">
        <v>0.24023342681305332</v>
      </c>
      <c r="F29" s="65">
        <v>210</v>
      </c>
      <c r="G29" s="69">
        <v>1.5</v>
      </c>
    </row>
    <row r="30" spans="1:7">
      <c r="A30" s="1" t="s">
        <v>22</v>
      </c>
      <c r="B30" s="65">
        <v>35</v>
      </c>
      <c r="C30" s="67">
        <v>6.0893922786505905E-2</v>
      </c>
      <c r="D30" s="65">
        <v>450</v>
      </c>
      <c r="E30" s="67">
        <v>7.5072945879079173E-2</v>
      </c>
      <c r="F30" s="65">
        <v>35</v>
      </c>
      <c r="G30" s="69">
        <v>1.3</v>
      </c>
    </row>
    <row r="31" spans="1:7">
      <c r="A31" s="1" t="s">
        <v>23</v>
      </c>
      <c r="B31" s="65">
        <v>102</v>
      </c>
      <c r="C31" s="67">
        <v>0.1774622892635315</v>
      </c>
      <c r="D31" s="65">
        <v>887</v>
      </c>
      <c r="E31" s="67">
        <v>0.14797711776609607</v>
      </c>
      <c r="F31" s="65">
        <v>101</v>
      </c>
      <c r="G31" s="69">
        <v>1.7</v>
      </c>
    </row>
    <row r="32" spans="1:7">
      <c r="A32" s="1" t="s">
        <v>24</v>
      </c>
      <c r="B32" s="65">
        <v>75</v>
      </c>
      <c r="C32" s="67">
        <v>0.13048697739965551</v>
      </c>
      <c r="D32" s="65">
        <v>460</v>
      </c>
      <c r="E32" s="67">
        <v>7.6741233565280939E-2</v>
      </c>
      <c r="F32" s="65">
        <v>74</v>
      </c>
      <c r="G32" s="69">
        <v>1.4</v>
      </c>
    </row>
    <row r="33" spans="1:7">
      <c r="A33" s="1" t="s">
        <v>269</v>
      </c>
      <c r="B33" s="65">
        <v>52</v>
      </c>
      <c r="C33" s="67">
        <v>9.0470970997094502E-2</v>
      </c>
      <c r="D33" s="65">
        <v>499</v>
      </c>
      <c r="E33" s="67">
        <v>8.3247555541467802E-2</v>
      </c>
      <c r="F33" s="65">
        <v>48</v>
      </c>
      <c r="G33" s="69">
        <v>1.4</v>
      </c>
    </row>
    <row r="34" spans="1:7">
      <c r="A34" s="1" t="s">
        <v>26</v>
      </c>
      <c r="B34" s="65">
        <v>53</v>
      </c>
      <c r="C34" s="67">
        <v>9.2210797362423227E-2</v>
      </c>
      <c r="D34" s="65">
        <v>431</v>
      </c>
      <c r="E34" s="67">
        <v>7.1903199275295829E-2</v>
      </c>
      <c r="F34" s="65">
        <v>53</v>
      </c>
      <c r="G34" s="69">
        <v>1.5</v>
      </c>
    </row>
    <row r="35" spans="1:7">
      <c r="A35" s="1" t="s">
        <v>27</v>
      </c>
      <c r="B35" s="65">
        <v>38</v>
      </c>
      <c r="C35" s="67">
        <v>6.6113401882492123E-2</v>
      </c>
      <c r="D35" s="65">
        <v>503</v>
      </c>
      <c r="E35" s="67">
        <v>8.3914870615948503E-2</v>
      </c>
      <c r="F35" s="65">
        <v>38</v>
      </c>
      <c r="G35" s="69">
        <v>1.4</v>
      </c>
    </row>
    <row r="36" spans="1:7">
      <c r="A36" s="1" t="s">
        <v>28</v>
      </c>
      <c r="B36" s="65">
        <v>59</v>
      </c>
      <c r="C36" s="67">
        <v>0.10264975555439566</v>
      </c>
      <c r="D36" s="65">
        <v>449</v>
      </c>
      <c r="E36" s="67">
        <v>7.4906117110458997E-2</v>
      </c>
      <c r="F36" s="65">
        <v>59</v>
      </c>
      <c r="G36" s="69">
        <v>2.1</v>
      </c>
    </row>
    <row r="37" spans="1:7">
      <c r="A37" s="1" t="s">
        <v>29</v>
      </c>
      <c r="B37" s="65">
        <v>45</v>
      </c>
      <c r="C37" s="67">
        <v>7.8292186439793313E-2</v>
      </c>
      <c r="D37" s="65">
        <v>246</v>
      </c>
      <c r="E37" s="67">
        <v>4.1039877080563281E-2</v>
      </c>
      <c r="F37" s="65">
        <v>45</v>
      </c>
      <c r="G37" s="69">
        <v>1.5</v>
      </c>
    </row>
    <row r="38" spans="1:7">
      <c r="A38" s="1" t="s">
        <v>30</v>
      </c>
      <c r="B38" s="65">
        <v>1122</v>
      </c>
      <c r="C38" s="67">
        <v>1.9520851818988465</v>
      </c>
      <c r="D38" s="65">
        <v>8345</v>
      </c>
      <c r="E38" s="67">
        <v>1.3921860741353682</v>
      </c>
      <c r="F38" s="65">
        <v>1093</v>
      </c>
      <c r="G38" s="69">
        <v>1.6</v>
      </c>
    </row>
    <row r="39" spans="1:7">
      <c r="A39" s="1" t="s">
        <v>31</v>
      </c>
      <c r="B39" s="65">
        <v>26</v>
      </c>
      <c r="C39" s="67">
        <v>4.5235485498547251E-2</v>
      </c>
      <c r="D39" s="65">
        <v>290</v>
      </c>
      <c r="E39" s="67">
        <v>4.838034289985102E-2</v>
      </c>
      <c r="F39" s="65">
        <v>26</v>
      </c>
      <c r="G39" s="69">
        <v>1.3</v>
      </c>
    </row>
    <row r="40" spans="1:7">
      <c r="A40" s="1" t="s">
        <v>32</v>
      </c>
      <c r="B40" s="65">
        <v>53</v>
      </c>
      <c r="C40" s="67">
        <v>9.2210797362423227E-2</v>
      </c>
      <c r="D40" s="65">
        <v>748</v>
      </c>
      <c r="E40" s="67">
        <v>0.12478791892789161</v>
      </c>
      <c r="F40" s="65">
        <v>53</v>
      </c>
      <c r="G40" s="69">
        <v>1.4</v>
      </c>
    </row>
    <row r="41" spans="1:7">
      <c r="A41" s="1" t="s">
        <v>33</v>
      </c>
      <c r="B41" s="65">
        <v>43</v>
      </c>
      <c r="C41" s="67">
        <v>7.4812533709135834E-2</v>
      </c>
      <c r="D41" s="65">
        <v>543</v>
      </c>
      <c r="E41" s="67">
        <v>9.0588021360755527E-2</v>
      </c>
      <c r="F41" s="65">
        <v>43</v>
      </c>
      <c r="G41" s="69">
        <v>1.5</v>
      </c>
    </row>
    <row r="42" spans="1:7">
      <c r="A42" s="1" t="s">
        <v>34</v>
      </c>
      <c r="B42" s="65">
        <v>26</v>
      </c>
      <c r="C42" s="67">
        <v>4.5235485498547251E-2</v>
      </c>
      <c r="D42" s="65">
        <v>392</v>
      </c>
      <c r="E42" s="67">
        <v>6.5396877299108966E-2</v>
      </c>
      <c r="F42" s="65">
        <v>26</v>
      </c>
      <c r="G42" s="69">
        <v>1.5</v>
      </c>
    </row>
    <row r="43" spans="1:7">
      <c r="A43" s="1" t="s">
        <v>35</v>
      </c>
      <c r="B43" s="65">
        <v>91</v>
      </c>
      <c r="C43" s="67">
        <v>0.15832419924491536</v>
      </c>
      <c r="D43" s="65">
        <v>643</v>
      </c>
      <c r="E43" s="67">
        <v>0.10727089822277314</v>
      </c>
      <c r="F43" s="65">
        <v>91</v>
      </c>
      <c r="G43" s="69">
        <v>1.7</v>
      </c>
    </row>
    <row r="44" spans="1:7">
      <c r="A44" s="1" t="s">
        <v>36</v>
      </c>
      <c r="B44" s="65">
        <v>25</v>
      </c>
      <c r="C44" s="67">
        <v>4.3495659133218505E-2</v>
      </c>
      <c r="D44" s="65">
        <v>284</v>
      </c>
      <c r="E44" s="67">
        <v>4.7379370288129968E-2</v>
      </c>
      <c r="F44" s="65">
        <v>24</v>
      </c>
      <c r="G44" s="69">
        <v>1.3</v>
      </c>
    </row>
    <row r="45" spans="1:7">
      <c r="A45" s="1" t="s">
        <v>37</v>
      </c>
      <c r="B45" s="65">
        <v>26</v>
      </c>
      <c r="C45" s="67">
        <v>4.5235485498547251E-2</v>
      </c>
      <c r="D45" s="65">
        <v>320</v>
      </c>
      <c r="E45" s="67">
        <v>5.3385205958456299E-2</v>
      </c>
      <c r="F45" s="65">
        <v>26</v>
      </c>
      <c r="G45" s="69">
        <v>1.2</v>
      </c>
    </row>
    <row r="46" spans="1:7">
      <c r="A46" s="1" t="s">
        <v>38</v>
      </c>
      <c r="B46" s="65">
        <v>48</v>
      </c>
      <c r="C46" s="67">
        <v>8.3511665535779531E-2</v>
      </c>
      <c r="D46" s="65">
        <v>365</v>
      </c>
      <c r="E46" s="67">
        <v>6.089250054636422E-2</v>
      </c>
      <c r="F46" s="65">
        <v>47</v>
      </c>
      <c r="G46" s="69">
        <v>1.4</v>
      </c>
    </row>
    <row r="47" spans="1:7">
      <c r="A47" s="1" t="s">
        <v>39</v>
      </c>
      <c r="B47" s="65">
        <v>26</v>
      </c>
      <c r="C47" s="34">
        <v>4.5235485498547251E-2</v>
      </c>
      <c r="D47" s="65">
        <v>360</v>
      </c>
      <c r="E47" s="67">
        <v>6.005835670326333E-2</v>
      </c>
      <c r="F47" s="65">
        <v>26</v>
      </c>
      <c r="G47" s="69">
        <v>1.4</v>
      </c>
    </row>
    <row r="48" spans="1:7">
      <c r="A48" s="1" t="s">
        <v>40</v>
      </c>
      <c r="B48" s="65">
        <v>438</v>
      </c>
      <c r="C48" s="34">
        <v>0.76204394801398823</v>
      </c>
      <c r="D48" s="65">
        <v>2007</v>
      </c>
      <c r="E48" s="67">
        <v>0.33482533862069314</v>
      </c>
      <c r="F48" s="65">
        <v>433</v>
      </c>
      <c r="G48" s="69">
        <v>1.5</v>
      </c>
    </row>
    <row r="49" spans="1:7">
      <c r="A49" s="1"/>
      <c r="B49" s="11"/>
      <c r="C49" s="11"/>
      <c r="D49" s="11"/>
      <c r="E49" s="6"/>
      <c r="F49" s="6"/>
      <c r="G49" s="6"/>
    </row>
    <row r="50" spans="1:7" ht="25.5">
      <c r="A50" s="12" t="s">
        <v>41</v>
      </c>
      <c r="B50" s="33">
        <v>12577</v>
      </c>
      <c r="C50" s="34">
        <v>21.881796196739565</v>
      </c>
      <c r="D50" s="33">
        <v>113509</v>
      </c>
      <c r="E50" s="34">
        <v>18.936566697307551</v>
      </c>
      <c r="F50" s="33">
        <v>12114</v>
      </c>
      <c r="G50" s="78" t="s">
        <v>251</v>
      </c>
    </row>
    <row r="51" spans="1:7">
      <c r="A51" s="2" t="s">
        <v>42</v>
      </c>
      <c r="B51" s="65">
        <v>294</v>
      </c>
      <c r="C51" s="67">
        <v>0.51150895140664965</v>
      </c>
      <c r="D51" s="65">
        <v>1660</v>
      </c>
      <c r="E51" s="67">
        <v>0.27693575590949204</v>
      </c>
      <c r="F51" s="65">
        <v>291</v>
      </c>
      <c r="G51" s="69">
        <v>1.5</v>
      </c>
    </row>
    <row r="52" spans="1:7">
      <c r="A52" s="2" t="s">
        <v>43</v>
      </c>
      <c r="B52" s="65">
        <v>173</v>
      </c>
      <c r="C52" s="67">
        <v>0.30098996120187205</v>
      </c>
      <c r="D52" s="65">
        <v>1421</v>
      </c>
      <c r="E52" s="67">
        <v>0.23706368020927002</v>
      </c>
      <c r="F52" s="65">
        <v>171</v>
      </c>
      <c r="G52" s="69">
        <v>1.9</v>
      </c>
    </row>
    <row r="53" spans="1:7">
      <c r="A53" s="2" t="s">
        <v>44</v>
      </c>
      <c r="B53" s="65">
        <v>34</v>
      </c>
      <c r="C53" s="67">
        <v>5.9154096421177159E-2</v>
      </c>
      <c r="D53" s="65">
        <v>242</v>
      </c>
      <c r="E53" s="67">
        <v>4.037256200608258E-2</v>
      </c>
      <c r="F53" s="65">
        <v>33</v>
      </c>
      <c r="G53" s="69">
        <v>1.4</v>
      </c>
    </row>
    <row r="54" spans="1:7">
      <c r="A54" s="2" t="s">
        <v>45</v>
      </c>
      <c r="B54" s="65">
        <v>13</v>
      </c>
      <c r="C54" s="67">
        <v>2.2617742749273625E-2</v>
      </c>
      <c r="D54" s="65">
        <v>338</v>
      </c>
      <c r="E54" s="67">
        <v>5.638812379361946E-2</v>
      </c>
      <c r="F54" s="65">
        <v>13</v>
      </c>
      <c r="G54" s="69">
        <v>1.4</v>
      </c>
    </row>
    <row r="55" spans="1:7">
      <c r="A55" s="2" t="s">
        <v>46</v>
      </c>
      <c r="B55" s="65">
        <v>130</v>
      </c>
      <c r="C55" s="67">
        <v>0.22617742749273623</v>
      </c>
      <c r="D55" s="65">
        <v>796</v>
      </c>
      <c r="E55" s="67">
        <v>0.13279569982166003</v>
      </c>
      <c r="F55" s="65">
        <v>125</v>
      </c>
      <c r="G55" s="69">
        <v>1.4</v>
      </c>
    </row>
    <row r="56" spans="1:7">
      <c r="A56" s="2" t="s">
        <v>47</v>
      </c>
      <c r="B56" s="65">
        <v>229</v>
      </c>
      <c r="C56" s="67">
        <v>0.39842023766028151</v>
      </c>
      <c r="D56" s="65">
        <v>1545</v>
      </c>
      <c r="E56" s="67">
        <v>0.25775044751817183</v>
      </c>
      <c r="F56" s="65">
        <v>224</v>
      </c>
      <c r="G56" s="69">
        <v>1.6</v>
      </c>
    </row>
    <row r="57" spans="1:7">
      <c r="A57" s="2" t="s">
        <v>48</v>
      </c>
      <c r="B57" s="65">
        <v>71</v>
      </c>
      <c r="C57" s="67">
        <v>0.12352767193834055</v>
      </c>
      <c r="D57" s="65">
        <v>388</v>
      </c>
      <c r="E57" s="67">
        <v>6.4729562224628265E-2</v>
      </c>
      <c r="F57" s="65">
        <v>71</v>
      </c>
      <c r="G57" s="69">
        <v>1.4</v>
      </c>
    </row>
    <row r="58" spans="1:7">
      <c r="A58" s="2" t="s">
        <v>49</v>
      </c>
      <c r="B58" s="65">
        <v>145</v>
      </c>
      <c r="C58" s="67">
        <v>0.25227482297266735</v>
      </c>
      <c r="D58" s="65">
        <v>1280</v>
      </c>
      <c r="E58" s="67">
        <v>0.21354082383382519</v>
      </c>
      <c r="F58" s="65">
        <v>141</v>
      </c>
      <c r="G58" s="69">
        <v>1.4</v>
      </c>
    </row>
    <row r="59" spans="1:7">
      <c r="A59" s="2" t="s">
        <v>50</v>
      </c>
      <c r="B59" s="65">
        <v>36</v>
      </c>
      <c r="C59" s="67">
        <v>6.2633749151834645E-2</v>
      </c>
      <c r="D59" s="65">
        <v>305</v>
      </c>
      <c r="E59" s="67">
        <v>5.0882774429153663E-2</v>
      </c>
      <c r="F59" s="65">
        <v>36</v>
      </c>
      <c r="G59" s="69">
        <v>1.4</v>
      </c>
    </row>
    <row r="60" spans="1:7">
      <c r="A60" s="2" t="s">
        <v>51</v>
      </c>
      <c r="B60" s="65">
        <v>41</v>
      </c>
      <c r="C60" s="67">
        <v>7.1332880978478341E-2</v>
      </c>
      <c r="D60" s="65">
        <v>471</v>
      </c>
      <c r="E60" s="67">
        <v>7.8576350020102867E-2</v>
      </c>
      <c r="F60" s="65">
        <v>41</v>
      </c>
      <c r="G60" s="69">
        <v>1.6</v>
      </c>
    </row>
    <row r="61" spans="1:7">
      <c r="A61" s="2" t="s">
        <v>52</v>
      </c>
      <c r="B61" s="65">
        <v>23</v>
      </c>
      <c r="C61" s="67">
        <v>4.0016006402561026E-2</v>
      </c>
      <c r="D61" s="65">
        <v>183</v>
      </c>
      <c r="E61" s="67">
        <v>3.0529664657492194E-2</v>
      </c>
      <c r="F61" s="65">
        <v>23</v>
      </c>
      <c r="G61" s="69">
        <v>1.3</v>
      </c>
    </row>
    <row r="62" spans="1:7">
      <c r="A62" s="2" t="s">
        <v>53</v>
      </c>
      <c r="B62" s="65">
        <v>92</v>
      </c>
      <c r="C62" s="67">
        <v>0.1600640256102441</v>
      </c>
      <c r="D62" s="65">
        <v>885</v>
      </c>
      <c r="E62" s="67">
        <v>0.14764346022885572</v>
      </c>
      <c r="F62" s="65">
        <v>92</v>
      </c>
      <c r="G62" s="69">
        <v>1.9</v>
      </c>
    </row>
    <row r="63" spans="1:7">
      <c r="A63" s="2" t="s">
        <v>54</v>
      </c>
      <c r="B63" s="65">
        <v>223</v>
      </c>
      <c r="C63" s="67">
        <v>0.38798127946830907</v>
      </c>
      <c r="D63" s="65">
        <v>909</v>
      </c>
      <c r="E63" s="67">
        <v>0.15164735067573992</v>
      </c>
      <c r="F63" s="65">
        <v>220</v>
      </c>
      <c r="G63" s="69">
        <v>1.5</v>
      </c>
    </row>
    <row r="64" spans="1:7">
      <c r="A64" s="2" t="s">
        <v>55</v>
      </c>
      <c r="B64" s="65">
        <v>73</v>
      </c>
      <c r="C64" s="67">
        <v>0.12700732466899803</v>
      </c>
      <c r="D64" s="65">
        <v>316</v>
      </c>
      <c r="E64" s="67">
        <v>5.2717890883975597E-2</v>
      </c>
      <c r="F64" s="65">
        <v>73</v>
      </c>
      <c r="G64" s="69">
        <v>1.5</v>
      </c>
    </row>
    <row r="65" spans="1:7">
      <c r="A65" s="2" t="s">
        <v>56</v>
      </c>
      <c r="B65" s="65">
        <v>8092</v>
      </c>
      <c r="C65" s="67">
        <v>14.078674948240167</v>
      </c>
      <c r="D65" s="65">
        <v>81880</v>
      </c>
      <c r="E65" s="67">
        <v>13.659939574620006</v>
      </c>
      <c r="F65" s="65">
        <v>7684</v>
      </c>
      <c r="G65" s="69">
        <v>2.4</v>
      </c>
    </row>
    <row r="66" spans="1:7">
      <c r="A66" s="2" t="s">
        <v>57</v>
      </c>
      <c r="B66" s="65">
        <v>38</v>
      </c>
      <c r="C66" s="67">
        <v>6.6113401882492123E-2</v>
      </c>
      <c r="D66" s="65">
        <v>389</v>
      </c>
      <c r="E66" s="67">
        <v>6.489639099324844E-2</v>
      </c>
      <c r="F66" s="65">
        <v>38</v>
      </c>
      <c r="G66" s="69">
        <v>1.7</v>
      </c>
    </row>
    <row r="67" spans="1:7">
      <c r="A67" s="2" t="s">
        <v>58</v>
      </c>
      <c r="B67" s="65">
        <v>548</v>
      </c>
      <c r="C67" s="67">
        <v>0.95342484820014961</v>
      </c>
      <c r="D67" s="65">
        <v>3597</v>
      </c>
      <c r="E67" s="67">
        <v>0.60008308072677286</v>
      </c>
      <c r="F67" s="65">
        <v>541</v>
      </c>
      <c r="G67" s="69">
        <v>1.6</v>
      </c>
    </row>
    <row r="68" spans="1:7">
      <c r="A68" s="2" t="s">
        <v>59</v>
      </c>
      <c r="B68" s="65">
        <v>115</v>
      </c>
      <c r="C68" s="67">
        <v>0.20008003201280514</v>
      </c>
      <c r="D68" s="65">
        <v>567</v>
      </c>
      <c r="E68" s="67">
        <v>9.4591911807639761E-2</v>
      </c>
      <c r="F68" s="65">
        <v>115</v>
      </c>
      <c r="G68" s="69">
        <v>1.6</v>
      </c>
    </row>
    <row r="69" spans="1:7">
      <c r="A69" s="2" t="s">
        <v>60</v>
      </c>
      <c r="B69" s="65">
        <v>30</v>
      </c>
      <c r="C69" s="67">
        <v>5.2194790959862201E-2</v>
      </c>
      <c r="D69" s="65">
        <v>379</v>
      </c>
      <c r="E69" s="67">
        <v>6.3228103307046674E-2</v>
      </c>
      <c r="F69" s="65">
        <v>29</v>
      </c>
      <c r="G69" s="69">
        <v>1.6</v>
      </c>
    </row>
    <row r="70" spans="1:7">
      <c r="A70" s="2" t="s">
        <v>61</v>
      </c>
      <c r="B70" s="65">
        <v>133</v>
      </c>
      <c r="C70" s="67">
        <v>0.23139690658872245</v>
      </c>
      <c r="D70" s="65">
        <v>1311</v>
      </c>
      <c r="E70" s="67">
        <v>0.21871251566105065</v>
      </c>
      <c r="F70" s="65">
        <v>131</v>
      </c>
      <c r="G70" s="69">
        <v>1.3</v>
      </c>
    </row>
    <row r="71" spans="1:7">
      <c r="A71" s="2" t="s">
        <v>62</v>
      </c>
      <c r="B71" s="65">
        <v>287</v>
      </c>
      <c r="C71" s="67">
        <v>0.49933016684934839</v>
      </c>
      <c r="D71" s="65">
        <v>1697</v>
      </c>
      <c r="E71" s="67">
        <v>0.28310842034843858</v>
      </c>
      <c r="F71" s="65">
        <v>287</v>
      </c>
      <c r="G71" s="69">
        <v>1.5</v>
      </c>
    </row>
    <row r="72" spans="1:7">
      <c r="A72" s="243" t="s">
        <v>63</v>
      </c>
      <c r="B72" s="65">
        <v>37</v>
      </c>
      <c r="C72" s="67">
        <v>6.4373575517163384E-2</v>
      </c>
      <c r="D72" s="65">
        <v>377</v>
      </c>
      <c r="E72" s="67">
        <v>6.2894445769806323E-2</v>
      </c>
      <c r="F72" s="65">
        <v>37</v>
      </c>
      <c r="G72" s="69">
        <v>1.2</v>
      </c>
    </row>
    <row r="73" spans="1:7">
      <c r="A73" s="243" t="s">
        <v>64</v>
      </c>
      <c r="B73" s="65">
        <v>96</v>
      </c>
      <c r="C73" s="67">
        <v>0.16702333107155906</v>
      </c>
      <c r="D73" s="65">
        <v>640</v>
      </c>
      <c r="E73" s="67">
        <v>0.1067704119169126</v>
      </c>
      <c r="F73" s="65">
        <v>95</v>
      </c>
      <c r="G73" s="69">
        <v>1.6</v>
      </c>
    </row>
    <row r="74" spans="1:7">
      <c r="A74" s="243" t="s">
        <v>65</v>
      </c>
      <c r="B74" s="65">
        <v>14</v>
      </c>
      <c r="C74" s="67">
        <v>2.4357569114602361E-2</v>
      </c>
      <c r="D74" s="65">
        <v>314</v>
      </c>
      <c r="E74" s="67">
        <v>5.238423334673524E-2</v>
      </c>
      <c r="F74" s="65">
        <v>14</v>
      </c>
      <c r="G74" s="69">
        <v>1.2</v>
      </c>
    </row>
    <row r="75" spans="1:7">
      <c r="A75" s="243" t="s">
        <v>66</v>
      </c>
      <c r="B75" s="65">
        <v>46</v>
      </c>
      <c r="C75" s="67">
        <v>8.0032012805122052E-2</v>
      </c>
      <c r="D75" s="65">
        <v>223</v>
      </c>
      <c r="E75" s="67">
        <v>3.7202815402299236E-2</v>
      </c>
      <c r="F75" s="65">
        <v>46</v>
      </c>
      <c r="G75" s="69">
        <v>1.7</v>
      </c>
    </row>
    <row r="76" spans="1:7">
      <c r="A76" s="243" t="s">
        <v>67</v>
      </c>
      <c r="B76" s="65">
        <v>51</v>
      </c>
      <c r="C76" s="67">
        <v>8.8731144631765749E-2</v>
      </c>
      <c r="D76" s="65">
        <v>576</v>
      </c>
      <c r="E76" s="67">
        <v>9.6093370725221339E-2</v>
      </c>
      <c r="F76" s="65">
        <v>49</v>
      </c>
      <c r="G76" s="69">
        <v>1.5</v>
      </c>
    </row>
    <row r="77" spans="1:7">
      <c r="A77" s="243" t="s">
        <v>68</v>
      </c>
      <c r="B77" s="65">
        <v>23</v>
      </c>
      <c r="C77" s="67">
        <v>4.0016006402561026E-2</v>
      </c>
      <c r="D77" s="65">
        <v>206</v>
      </c>
      <c r="E77" s="67">
        <v>3.4366726335756242E-2</v>
      </c>
      <c r="F77" s="65">
        <v>23</v>
      </c>
      <c r="G77" s="69">
        <v>1.5</v>
      </c>
    </row>
    <row r="78" spans="1:7">
      <c r="A78" s="243" t="s">
        <v>69</v>
      </c>
      <c r="B78" s="65">
        <v>166</v>
      </c>
      <c r="C78" s="67">
        <v>0.28881117664457084</v>
      </c>
      <c r="D78" s="65">
        <v>1131</v>
      </c>
      <c r="E78" s="67">
        <v>0.188683337309419</v>
      </c>
      <c r="F78" s="65">
        <v>163</v>
      </c>
      <c r="G78" s="69">
        <v>1.6</v>
      </c>
    </row>
    <row r="79" spans="1:7">
      <c r="A79" s="243" t="s">
        <v>70</v>
      </c>
      <c r="B79" s="65">
        <v>83</v>
      </c>
      <c r="C79" s="67">
        <v>0.14440558832228542</v>
      </c>
      <c r="D79" s="65">
        <v>804</v>
      </c>
      <c r="E79" s="67">
        <v>0.13413032997062146</v>
      </c>
      <c r="F79" s="65">
        <v>81</v>
      </c>
      <c r="G79" s="69">
        <v>1.4</v>
      </c>
    </row>
    <row r="80" spans="1:7">
      <c r="A80" s="243" t="s">
        <v>71</v>
      </c>
      <c r="B80" s="65">
        <v>345</v>
      </c>
      <c r="C80" s="67">
        <v>0.60024009603841544</v>
      </c>
      <c r="D80" s="65">
        <v>3064</v>
      </c>
      <c r="E80" s="67">
        <v>0.51116334705221911</v>
      </c>
      <c r="F80" s="65">
        <v>341</v>
      </c>
      <c r="G80" s="69">
        <v>1.6</v>
      </c>
    </row>
    <row r="81" spans="1:7">
      <c r="A81" s="243" t="s">
        <v>72</v>
      </c>
      <c r="B81" s="65">
        <v>205</v>
      </c>
      <c r="C81" s="67">
        <v>0.35666440489239171</v>
      </c>
      <c r="D81" s="65">
        <v>980</v>
      </c>
      <c r="E81" s="67">
        <v>0.16349219324777242</v>
      </c>
      <c r="F81" s="65">
        <v>201</v>
      </c>
      <c r="G81" s="69">
        <v>1.3</v>
      </c>
    </row>
    <row r="82" spans="1:7">
      <c r="A82" s="243" t="s">
        <v>73</v>
      </c>
      <c r="B82" s="65">
        <v>25</v>
      </c>
      <c r="C82" s="67">
        <v>4.3495659133218505E-2</v>
      </c>
      <c r="D82" s="65">
        <v>226</v>
      </c>
      <c r="E82" s="67">
        <v>3.7703301708159762E-2</v>
      </c>
      <c r="F82" s="65">
        <v>25</v>
      </c>
      <c r="G82" s="69">
        <v>1.4</v>
      </c>
    </row>
    <row r="83" spans="1:7">
      <c r="A83" s="243" t="s">
        <v>74</v>
      </c>
      <c r="B83" s="65">
        <v>58</v>
      </c>
      <c r="C83" s="67">
        <v>0.10090992918906692</v>
      </c>
      <c r="D83" s="65">
        <v>325</v>
      </c>
      <c r="E83" s="67">
        <v>5.4219349801557175E-2</v>
      </c>
      <c r="F83" s="65">
        <v>58</v>
      </c>
      <c r="G83" s="69">
        <v>1.2</v>
      </c>
    </row>
    <row r="84" spans="1:7">
      <c r="A84" s="243" t="s">
        <v>75</v>
      </c>
      <c r="B84" s="65">
        <v>17</v>
      </c>
      <c r="C84" s="67">
        <v>2.9577048210588579E-2</v>
      </c>
      <c r="D84" s="65">
        <v>143</v>
      </c>
      <c r="E84" s="67">
        <v>2.3856513912685159E-2</v>
      </c>
      <c r="F84" s="65">
        <v>17</v>
      </c>
      <c r="G84" s="69">
        <v>1.8</v>
      </c>
    </row>
    <row r="85" spans="1:7">
      <c r="A85" s="243" t="s">
        <v>76</v>
      </c>
      <c r="B85" s="65">
        <v>97</v>
      </c>
      <c r="C85" s="67">
        <v>0.1687631574368878</v>
      </c>
      <c r="D85" s="65">
        <v>632</v>
      </c>
      <c r="E85" s="67">
        <v>0.10543578176795119</v>
      </c>
      <c r="F85" s="65">
        <v>96</v>
      </c>
      <c r="G85" s="69">
        <v>1.5</v>
      </c>
    </row>
    <row r="86" spans="1:7">
      <c r="A86" s="243" t="s">
        <v>77</v>
      </c>
      <c r="B86" s="65">
        <v>222</v>
      </c>
      <c r="C86" s="67">
        <v>0.3862414531029803</v>
      </c>
      <c r="D86" s="65">
        <v>1325</v>
      </c>
      <c r="E86" s="67">
        <v>0.22104811842173314</v>
      </c>
      <c r="F86" s="65">
        <v>220</v>
      </c>
      <c r="G86" s="69">
        <v>1.5</v>
      </c>
    </row>
    <row r="87" spans="1:7">
      <c r="A87" s="243" t="s">
        <v>78</v>
      </c>
      <c r="B87" s="65">
        <v>144</v>
      </c>
      <c r="C87" s="67">
        <v>0.25053499660733858</v>
      </c>
      <c r="D87" s="65">
        <v>1095</v>
      </c>
      <c r="E87" s="67">
        <v>0.18267750163909266</v>
      </c>
      <c r="F87" s="65">
        <v>142</v>
      </c>
      <c r="G87" s="69">
        <v>1.4</v>
      </c>
    </row>
    <row r="88" spans="1:7">
      <c r="A88" s="243" t="s">
        <v>79</v>
      </c>
      <c r="B88" s="65">
        <v>24</v>
      </c>
      <c r="C88" s="67">
        <v>4.1755832767889765E-2</v>
      </c>
      <c r="D88" s="65">
        <v>310</v>
      </c>
      <c r="E88" s="67">
        <v>5.1716918272254539E-2</v>
      </c>
      <c r="F88" s="65">
        <v>24</v>
      </c>
      <c r="G88" s="69">
        <v>1.3</v>
      </c>
    </row>
    <row r="89" spans="1:7">
      <c r="A89" s="243" t="s">
        <v>80</v>
      </c>
      <c r="B89" s="65">
        <v>104</v>
      </c>
      <c r="C89" s="67">
        <v>0.180941941994189</v>
      </c>
      <c r="D89" s="65">
        <v>579</v>
      </c>
      <c r="E89" s="67">
        <v>9.6593857031081864E-2</v>
      </c>
      <c r="F89" s="65">
        <v>103</v>
      </c>
      <c r="G89" s="69">
        <v>1.5</v>
      </c>
    </row>
    <row r="90" spans="1:7">
      <c r="A90" s="243"/>
      <c r="B90" s="11"/>
      <c r="C90" s="11"/>
      <c r="D90" s="11"/>
      <c r="E90" s="6"/>
      <c r="F90" s="6"/>
      <c r="G90" s="6"/>
    </row>
    <row r="91" spans="1:7" ht="24">
      <c r="A91" s="50" t="s">
        <v>237</v>
      </c>
      <c r="B91" s="33">
        <v>1424</v>
      </c>
      <c r="C91" s="34">
        <v>2.4775127442281262</v>
      </c>
      <c r="D91" s="33">
        <v>7865</v>
      </c>
      <c r="E91" s="34">
        <v>1.3121082651976839</v>
      </c>
      <c r="F91" s="33">
        <v>1414</v>
      </c>
      <c r="G91" s="78" t="s">
        <v>251</v>
      </c>
    </row>
    <row r="92" spans="1:7">
      <c r="A92" s="51" t="s">
        <v>82</v>
      </c>
      <c r="B92" s="65">
        <v>68</v>
      </c>
      <c r="C92" s="67">
        <v>0.11830819284235432</v>
      </c>
      <c r="D92" s="65">
        <v>334</v>
      </c>
      <c r="E92" s="67">
        <v>5.5720808719138759E-2</v>
      </c>
      <c r="F92" s="65">
        <v>68</v>
      </c>
      <c r="G92" s="69">
        <v>1.6</v>
      </c>
    </row>
    <row r="93" spans="1:7">
      <c r="A93" s="243" t="s">
        <v>83</v>
      </c>
      <c r="B93" s="65">
        <v>173</v>
      </c>
      <c r="C93" s="67">
        <v>0.30098996120187205</v>
      </c>
      <c r="D93" s="65">
        <v>818</v>
      </c>
      <c r="E93" s="67">
        <v>0.13646593273130392</v>
      </c>
      <c r="F93" s="65">
        <v>172</v>
      </c>
      <c r="G93" s="69">
        <v>1.7</v>
      </c>
    </row>
    <row r="94" spans="1:7">
      <c r="A94" s="243" t="s">
        <v>84</v>
      </c>
      <c r="B94" s="65">
        <v>71</v>
      </c>
      <c r="C94" s="67">
        <v>0.12352767193834055</v>
      </c>
      <c r="D94" s="65">
        <v>641</v>
      </c>
      <c r="E94" s="67">
        <v>0.10693724068553277</v>
      </c>
      <c r="F94" s="65">
        <v>70</v>
      </c>
      <c r="G94" s="69">
        <v>1.3</v>
      </c>
    </row>
    <row r="95" spans="1:7">
      <c r="A95" s="243" t="s">
        <v>85</v>
      </c>
      <c r="B95" s="65">
        <v>321</v>
      </c>
      <c r="C95" s="67">
        <v>0.55848426327052558</v>
      </c>
      <c r="D95" s="65">
        <v>1419</v>
      </c>
      <c r="E95" s="67">
        <v>0.23673002267202967</v>
      </c>
      <c r="F95" s="65">
        <v>316</v>
      </c>
      <c r="G95" s="69">
        <v>1.6</v>
      </c>
    </row>
    <row r="96" spans="1:7">
      <c r="A96" s="243" t="s">
        <v>86</v>
      </c>
      <c r="B96" s="65">
        <v>22</v>
      </c>
      <c r="C96" s="67">
        <v>3.8276180037232287E-2</v>
      </c>
      <c r="D96" s="65">
        <v>294</v>
      </c>
      <c r="E96" s="67">
        <v>4.9047657974331728E-2</v>
      </c>
      <c r="F96" s="65">
        <v>22</v>
      </c>
      <c r="G96" s="69">
        <v>1.7</v>
      </c>
    </row>
    <row r="97" spans="1:7">
      <c r="A97" s="243" t="s">
        <v>87</v>
      </c>
      <c r="B97" s="65">
        <v>25</v>
      </c>
      <c r="C97" s="67">
        <v>4.3495659133218505E-2</v>
      </c>
      <c r="D97" s="65">
        <v>247</v>
      </c>
      <c r="E97" s="67">
        <v>4.1206705849183456E-2</v>
      </c>
      <c r="F97" s="65">
        <v>25</v>
      </c>
      <c r="G97" s="69">
        <v>1.6</v>
      </c>
    </row>
    <row r="98" spans="1:7">
      <c r="A98" s="243" t="s">
        <v>88</v>
      </c>
      <c r="B98" s="65">
        <v>148</v>
      </c>
      <c r="C98" s="67">
        <v>0.25749430206865354</v>
      </c>
      <c r="D98" s="65">
        <v>681</v>
      </c>
      <c r="E98" s="67">
        <v>0.1136103914303398</v>
      </c>
      <c r="F98" s="65">
        <v>148</v>
      </c>
      <c r="G98" s="69">
        <v>1.8</v>
      </c>
    </row>
    <row r="99" spans="1:7">
      <c r="A99" s="243" t="s">
        <v>89</v>
      </c>
      <c r="B99" s="65">
        <v>53</v>
      </c>
      <c r="C99" s="67">
        <v>9.2210797362423227E-2</v>
      </c>
      <c r="D99" s="65">
        <v>417</v>
      </c>
      <c r="E99" s="67">
        <v>6.9567596514613361E-2</v>
      </c>
      <c r="F99" s="65">
        <v>53</v>
      </c>
      <c r="G99" s="69">
        <v>1.4</v>
      </c>
    </row>
    <row r="100" spans="1:7">
      <c r="A100" s="243" t="s">
        <v>90</v>
      </c>
      <c r="B100" s="65">
        <v>121</v>
      </c>
      <c r="C100" s="67">
        <v>0.21051899020477757</v>
      </c>
      <c r="D100" s="65">
        <v>649</v>
      </c>
      <c r="E100" s="67">
        <v>0.10827187083449419</v>
      </c>
      <c r="F100" s="65">
        <v>121</v>
      </c>
      <c r="G100" s="69">
        <v>1.4</v>
      </c>
    </row>
    <row r="101" spans="1:7">
      <c r="A101" s="243" t="s">
        <v>91</v>
      </c>
      <c r="B101" s="65">
        <v>344</v>
      </c>
      <c r="C101" s="67">
        <v>0.59850026967308667</v>
      </c>
      <c r="D101" s="65">
        <v>1479</v>
      </c>
      <c r="E101" s="67">
        <v>0.24673974878924018</v>
      </c>
      <c r="F101" s="65">
        <v>341</v>
      </c>
      <c r="G101" s="69">
        <v>1.8</v>
      </c>
    </row>
    <row r="102" spans="1:7">
      <c r="A102" s="243" t="s">
        <v>92</v>
      </c>
      <c r="B102" s="65">
        <v>44</v>
      </c>
      <c r="C102" s="67">
        <v>7.6552360074464573E-2</v>
      </c>
      <c r="D102" s="65">
        <v>635</v>
      </c>
      <c r="E102" s="67">
        <v>0.10593626807381172</v>
      </c>
      <c r="F102" s="65">
        <v>44</v>
      </c>
      <c r="G102" s="69">
        <v>1.5</v>
      </c>
    </row>
    <row r="103" spans="1:7">
      <c r="A103" s="243" t="s">
        <v>93</v>
      </c>
      <c r="B103" s="65">
        <v>34</v>
      </c>
      <c r="C103" s="34">
        <v>5.9154096421177159E-2</v>
      </c>
      <c r="D103" s="65">
        <v>251</v>
      </c>
      <c r="E103" s="67">
        <v>4.1874020923664157E-2</v>
      </c>
      <c r="F103" s="65">
        <v>34</v>
      </c>
      <c r="G103" s="69">
        <v>1.3</v>
      </c>
    </row>
    <row r="104" spans="1:7">
      <c r="A104" s="243"/>
      <c r="B104" s="11"/>
      <c r="C104" s="11"/>
      <c r="D104" s="11"/>
      <c r="E104" s="6"/>
      <c r="F104" s="6"/>
      <c r="G104" s="6"/>
    </row>
    <row r="105" spans="1:7" ht="24">
      <c r="A105" s="50" t="s">
        <v>238</v>
      </c>
      <c r="B105" s="33">
        <v>1402</v>
      </c>
      <c r="C105" s="34">
        <v>2.4392365641908937</v>
      </c>
      <c r="D105" s="33">
        <v>8025</v>
      </c>
      <c r="E105" s="34">
        <v>1.3388008681769119</v>
      </c>
      <c r="F105" s="33">
        <v>1394</v>
      </c>
      <c r="G105" s="78" t="s">
        <v>251</v>
      </c>
    </row>
    <row r="106" spans="1:7">
      <c r="A106" s="243" t="s">
        <v>95</v>
      </c>
      <c r="B106" s="65">
        <v>29</v>
      </c>
      <c r="C106" s="67">
        <v>5.0454964594533462E-2</v>
      </c>
      <c r="D106" s="65">
        <v>253</v>
      </c>
      <c r="E106" s="67">
        <v>4.2207678460904514E-2</v>
      </c>
      <c r="F106" s="65">
        <v>29</v>
      </c>
      <c r="G106" s="69">
        <v>1.2</v>
      </c>
    </row>
    <row r="107" spans="1:7">
      <c r="A107" s="243" t="s">
        <v>96</v>
      </c>
      <c r="B107" s="65">
        <v>47</v>
      </c>
      <c r="C107" s="67">
        <v>8.1771839170450791E-2</v>
      </c>
      <c r="D107" s="65">
        <v>321</v>
      </c>
      <c r="E107" s="67">
        <v>5.3552034727076474E-2</v>
      </c>
      <c r="F107" s="65">
        <v>47</v>
      </c>
      <c r="G107" s="69">
        <v>1.6</v>
      </c>
    </row>
    <row r="108" spans="1:7">
      <c r="A108" s="243" t="s">
        <v>97</v>
      </c>
      <c r="B108" s="65">
        <v>38</v>
      </c>
      <c r="C108" s="67">
        <v>6.6113401882492123E-2</v>
      </c>
      <c r="D108" s="65">
        <v>268</v>
      </c>
      <c r="E108" s="67">
        <v>4.471010999020715E-2</v>
      </c>
      <c r="F108" s="65">
        <v>38</v>
      </c>
      <c r="G108" s="69">
        <v>2.1</v>
      </c>
    </row>
    <row r="109" spans="1:7">
      <c r="A109" s="243" t="s">
        <v>98</v>
      </c>
      <c r="B109" s="65">
        <v>72</v>
      </c>
      <c r="C109" s="67">
        <v>0.12526749830366929</v>
      </c>
      <c r="D109" s="65">
        <v>393</v>
      </c>
      <c r="E109" s="67">
        <v>6.5563706067729141E-2</v>
      </c>
      <c r="F109" s="65">
        <v>72</v>
      </c>
      <c r="G109" s="69">
        <v>1.6</v>
      </c>
    </row>
    <row r="110" spans="1:7">
      <c r="A110" s="243" t="s">
        <v>99</v>
      </c>
      <c r="B110" s="65">
        <v>26</v>
      </c>
      <c r="C110" s="67">
        <v>4.5235485498547251E-2</v>
      </c>
      <c r="D110" s="65">
        <v>162</v>
      </c>
      <c r="E110" s="67">
        <v>2.7026260516468503E-2</v>
      </c>
      <c r="F110" s="65">
        <v>26</v>
      </c>
      <c r="G110" s="69">
        <v>1.8</v>
      </c>
    </row>
    <row r="111" spans="1:7">
      <c r="A111" s="243" t="s">
        <v>100</v>
      </c>
      <c r="B111" s="65">
        <v>30</v>
      </c>
      <c r="C111" s="67">
        <v>5.2194790959862201E-2</v>
      </c>
      <c r="D111" s="65">
        <v>336</v>
      </c>
      <c r="E111" s="67">
        <v>5.605446625637911E-2</v>
      </c>
      <c r="F111" s="65">
        <v>30</v>
      </c>
      <c r="G111" s="69">
        <v>1.5</v>
      </c>
    </row>
    <row r="112" spans="1:7">
      <c r="A112" s="243" t="s">
        <v>101</v>
      </c>
      <c r="B112" s="65">
        <v>352</v>
      </c>
      <c r="C112" s="67">
        <v>0.61241888059571659</v>
      </c>
      <c r="D112" s="65">
        <v>2024</v>
      </c>
      <c r="E112" s="67">
        <v>0.33766142768723612</v>
      </c>
      <c r="F112" s="65">
        <v>350</v>
      </c>
      <c r="G112" s="69">
        <v>1.5</v>
      </c>
    </row>
    <row r="113" spans="1:7">
      <c r="A113" s="243" t="s">
        <v>102</v>
      </c>
      <c r="B113" s="65">
        <v>16</v>
      </c>
      <c r="C113" s="67">
        <v>2.7837221845259844E-2</v>
      </c>
      <c r="D113" s="65">
        <v>297</v>
      </c>
      <c r="E113" s="67">
        <v>4.9548144280192247E-2</v>
      </c>
      <c r="F113" s="65">
        <v>16</v>
      </c>
      <c r="G113" s="69">
        <v>1.4</v>
      </c>
    </row>
    <row r="114" spans="1:7">
      <c r="A114" s="243" t="s">
        <v>103</v>
      </c>
      <c r="B114" s="65">
        <v>37</v>
      </c>
      <c r="C114" s="67">
        <v>6.4373575517163384E-2</v>
      </c>
      <c r="D114" s="65">
        <v>230</v>
      </c>
      <c r="E114" s="67">
        <v>3.837061678264047E-2</v>
      </c>
      <c r="F114" s="65">
        <v>37</v>
      </c>
      <c r="G114" s="69">
        <v>1.5</v>
      </c>
    </row>
    <row r="115" spans="1:7">
      <c r="A115" s="243" t="s">
        <v>104</v>
      </c>
      <c r="B115" s="65">
        <v>42</v>
      </c>
      <c r="C115" s="67">
        <v>7.3072707343807081E-2</v>
      </c>
      <c r="D115" s="65">
        <v>285</v>
      </c>
      <c r="E115" s="67">
        <v>4.7546199056750144E-2</v>
      </c>
      <c r="F115" s="65">
        <v>42</v>
      </c>
      <c r="G115" s="69">
        <v>1.5</v>
      </c>
    </row>
    <row r="116" spans="1:7">
      <c r="A116" s="243" t="s">
        <v>105</v>
      </c>
      <c r="B116" s="65">
        <v>19</v>
      </c>
      <c r="C116" s="67">
        <v>3.3056700941246062E-2</v>
      </c>
      <c r="D116" s="65">
        <v>153</v>
      </c>
      <c r="E116" s="67">
        <v>2.5524801598886922E-2</v>
      </c>
      <c r="F116" s="65">
        <v>19</v>
      </c>
      <c r="G116" s="69">
        <v>1.4</v>
      </c>
    </row>
    <row r="117" spans="1:7">
      <c r="A117" s="243" t="s">
        <v>106</v>
      </c>
      <c r="B117" s="65">
        <v>51</v>
      </c>
      <c r="C117" s="67">
        <v>8.8731144631765749E-2</v>
      </c>
      <c r="D117" s="65">
        <v>439</v>
      </c>
      <c r="E117" s="67">
        <v>7.3237829424257231E-2</v>
      </c>
      <c r="F117" s="65">
        <v>51</v>
      </c>
      <c r="G117" s="69">
        <v>1.2</v>
      </c>
    </row>
    <row r="118" spans="1:7">
      <c r="A118" s="243" t="s">
        <v>107</v>
      </c>
      <c r="B118" s="65">
        <v>18</v>
      </c>
      <c r="C118" s="67">
        <v>3.1316874575917322E-2</v>
      </c>
      <c r="D118" s="65">
        <v>263</v>
      </c>
      <c r="E118" s="67">
        <v>4.3875966147106267E-2</v>
      </c>
      <c r="F118" s="65">
        <v>18</v>
      </c>
      <c r="G118" s="69">
        <v>1.5</v>
      </c>
    </row>
    <row r="119" spans="1:7">
      <c r="A119" s="243" t="s">
        <v>108</v>
      </c>
      <c r="B119" s="65">
        <v>20</v>
      </c>
      <c r="C119" s="67">
        <v>3.4796527306574801E-2</v>
      </c>
      <c r="D119" s="65">
        <v>209</v>
      </c>
      <c r="E119" s="67">
        <v>3.4867212641616768E-2</v>
      </c>
      <c r="F119" s="65">
        <v>20</v>
      </c>
      <c r="G119" s="69">
        <v>1.3</v>
      </c>
    </row>
    <row r="120" spans="1:7">
      <c r="A120" s="243" t="s">
        <v>109</v>
      </c>
      <c r="B120" s="65">
        <v>27</v>
      </c>
      <c r="C120" s="67">
        <v>4.6975311863875983E-2</v>
      </c>
      <c r="D120" s="65">
        <v>236</v>
      </c>
      <c r="E120" s="67">
        <v>3.9371589394361521E-2</v>
      </c>
      <c r="F120" s="65">
        <v>27</v>
      </c>
      <c r="G120" s="69">
        <v>1.4</v>
      </c>
    </row>
    <row r="121" spans="1:7">
      <c r="A121" s="243" t="s">
        <v>110</v>
      </c>
      <c r="B121" s="65">
        <v>201</v>
      </c>
      <c r="C121" s="67">
        <v>0.34970509943107675</v>
      </c>
      <c r="D121" s="65">
        <v>858</v>
      </c>
      <c r="E121" s="67">
        <v>0.14313908347611096</v>
      </c>
      <c r="F121" s="65">
        <v>198</v>
      </c>
      <c r="G121" s="69">
        <v>1.5</v>
      </c>
    </row>
    <row r="122" spans="1:7">
      <c r="A122" s="243" t="s">
        <v>111</v>
      </c>
      <c r="B122" s="65">
        <v>367</v>
      </c>
      <c r="C122" s="67">
        <v>0.63851627607564765</v>
      </c>
      <c r="D122" s="65">
        <v>1215</v>
      </c>
      <c r="E122" s="67">
        <v>0.20269695387351377</v>
      </c>
      <c r="F122" s="65">
        <v>364</v>
      </c>
      <c r="G122" s="69">
        <v>1.7</v>
      </c>
    </row>
    <row r="123" spans="1:7">
      <c r="A123" s="243" t="s">
        <v>112</v>
      </c>
      <c r="B123" s="65">
        <v>10</v>
      </c>
      <c r="C123" s="67">
        <v>1.73982636532874E-2</v>
      </c>
      <c r="D123" s="65">
        <v>83</v>
      </c>
      <c r="E123" s="67">
        <v>1.3846787795474604E-2</v>
      </c>
      <c r="F123" s="65">
        <v>10</v>
      </c>
      <c r="G123" s="69">
        <v>1.4</v>
      </c>
    </row>
    <row r="124" spans="1:7">
      <c r="A124" s="243"/>
      <c r="B124" s="11"/>
      <c r="C124" s="11"/>
      <c r="D124" s="11"/>
      <c r="E124" s="6"/>
      <c r="F124" s="6"/>
      <c r="G124" s="6"/>
    </row>
    <row r="125" spans="1:7" ht="24">
      <c r="A125" s="50" t="s">
        <v>239</v>
      </c>
      <c r="B125" s="33">
        <v>3152</v>
      </c>
      <c r="C125" s="34">
        <v>5.4839327035161887</v>
      </c>
      <c r="D125" s="33">
        <v>19493</v>
      </c>
      <c r="E125" s="34">
        <v>3.2519931867130896</v>
      </c>
      <c r="F125" s="33">
        <v>3100</v>
      </c>
      <c r="G125" s="78" t="s">
        <v>251</v>
      </c>
    </row>
    <row r="126" spans="1:7">
      <c r="A126" s="243" t="s">
        <v>114</v>
      </c>
      <c r="B126" s="65">
        <v>12</v>
      </c>
      <c r="C126" s="67">
        <v>2.0877916383944883E-2</v>
      </c>
      <c r="D126" s="65">
        <v>167</v>
      </c>
      <c r="E126" s="67">
        <v>2.786040435956938E-2</v>
      </c>
      <c r="F126" s="65">
        <v>12</v>
      </c>
      <c r="G126" s="69">
        <v>1.5</v>
      </c>
    </row>
    <row r="127" spans="1:7">
      <c r="A127" s="243" t="s">
        <v>115</v>
      </c>
      <c r="B127" s="65">
        <v>29</v>
      </c>
      <c r="C127" s="67">
        <v>5.0454964594533462E-2</v>
      </c>
      <c r="D127" s="65">
        <v>176</v>
      </c>
      <c r="E127" s="67">
        <v>2.9361863277150967E-2</v>
      </c>
      <c r="F127" s="65">
        <v>29</v>
      </c>
      <c r="G127" s="69">
        <v>1.5</v>
      </c>
    </row>
    <row r="128" spans="1:7">
      <c r="A128" s="243" t="s">
        <v>116</v>
      </c>
      <c r="B128" s="65">
        <v>42</v>
      </c>
      <c r="C128" s="67">
        <v>7.3072707343807081E-2</v>
      </c>
      <c r="D128" s="65">
        <v>427</v>
      </c>
      <c r="E128" s="67">
        <v>7.1235884200815114E-2</v>
      </c>
      <c r="F128" s="65">
        <v>42</v>
      </c>
      <c r="G128" s="69">
        <v>1.4</v>
      </c>
    </row>
    <row r="129" spans="1:7">
      <c r="A129" s="243" t="s">
        <v>117</v>
      </c>
      <c r="B129" s="65">
        <v>31</v>
      </c>
      <c r="C129" s="67">
        <v>5.3934617325190948E-2</v>
      </c>
      <c r="D129" s="65">
        <v>280</v>
      </c>
      <c r="E129" s="67">
        <v>4.671205521364926E-2</v>
      </c>
      <c r="F129" s="65">
        <v>31</v>
      </c>
      <c r="G129" s="69">
        <v>1.1000000000000001</v>
      </c>
    </row>
    <row r="130" spans="1:7">
      <c r="A130" s="243" t="s">
        <v>118</v>
      </c>
      <c r="B130" s="65">
        <v>126</v>
      </c>
      <c r="C130" s="67">
        <v>0.21921812203142127</v>
      </c>
      <c r="D130" s="65">
        <v>544</v>
      </c>
      <c r="E130" s="67">
        <v>9.0754850129375716E-2</v>
      </c>
      <c r="F130" s="65">
        <v>126</v>
      </c>
      <c r="G130" s="69">
        <v>0.9</v>
      </c>
    </row>
    <row r="131" spans="1:7">
      <c r="A131" s="243" t="s">
        <v>119</v>
      </c>
      <c r="B131" s="65">
        <v>23</v>
      </c>
      <c r="C131" s="67">
        <v>4.0016006402561026E-2</v>
      </c>
      <c r="D131" s="65">
        <v>384</v>
      </c>
      <c r="E131" s="67">
        <v>6.4062247150147564E-2</v>
      </c>
      <c r="F131" s="65">
        <v>23</v>
      </c>
      <c r="G131" s="69">
        <v>1.4</v>
      </c>
    </row>
    <row r="132" spans="1:7">
      <c r="A132" s="243" t="s">
        <v>120</v>
      </c>
      <c r="B132" s="65">
        <v>65</v>
      </c>
      <c r="C132" s="67">
        <v>0.11308871374636811</v>
      </c>
      <c r="D132" s="65">
        <v>553</v>
      </c>
      <c r="E132" s="67">
        <v>9.2256309046957294E-2</v>
      </c>
      <c r="F132" s="65">
        <v>64</v>
      </c>
      <c r="G132" s="69">
        <v>1.4</v>
      </c>
    </row>
    <row r="133" spans="1:7">
      <c r="A133" s="243" t="s">
        <v>121</v>
      </c>
      <c r="B133" s="65">
        <v>47</v>
      </c>
      <c r="C133" s="67">
        <v>8.1771839170450791E-2</v>
      </c>
      <c r="D133" s="65">
        <v>261</v>
      </c>
      <c r="E133" s="67">
        <v>4.3542308609865917E-2</v>
      </c>
      <c r="F133" s="65">
        <v>47</v>
      </c>
      <c r="G133" s="69">
        <v>1.7</v>
      </c>
    </row>
    <row r="134" spans="1:7">
      <c r="A134" s="243" t="s">
        <v>122</v>
      </c>
      <c r="B134" s="65">
        <v>44</v>
      </c>
      <c r="C134" s="67">
        <v>7.6552360074464573E-2</v>
      </c>
      <c r="D134" s="65">
        <v>260</v>
      </c>
      <c r="E134" s="67">
        <v>4.3375479841245741E-2</v>
      </c>
      <c r="F134" s="65">
        <v>44</v>
      </c>
      <c r="G134" s="69">
        <v>1.5</v>
      </c>
    </row>
    <row r="135" spans="1:7">
      <c r="A135" s="243" t="s">
        <v>123</v>
      </c>
      <c r="B135" s="65">
        <v>75</v>
      </c>
      <c r="C135" s="67">
        <v>0.13048697739965551</v>
      </c>
      <c r="D135" s="65">
        <v>347</v>
      </c>
      <c r="E135" s="67">
        <v>5.7889582711201044E-2</v>
      </c>
      <c r="F135" s="65">
        <v>75</v>
      </c>
      <c r="G135" s="69">
        <v>1.8</v>
      </c>
    </row>
    <row r="136" spans="1:7">
      <c r="A136" s="243" t="s">
        <v>124</v>
      </c>
      <c r="B136" s="65">
        <v>26</v>
      </c>
      <c r="C136" s="67">
        <v>4.5235485498547251E-2</v>
      </c>
      <c r="D136" s="65">
        <v>335</v>
      </c>
      <c r="E136" s="67">
        <v>5.5887637487758941E-2</v>
      </c>
      <c r="F136" s="65">
        <v>26</v>
      </c>
      <c r="G136" s="69">
        <v>1.3</v>
      </c>
    </row>
    <row r="137" spans="1:7">
      <c r="A137" s="243" t="s">
        <v>125</v>
      </c>
      <c r="B137" s="65">
        <v>1871</v>
      </c>
      <c r="C137" s="67">
        <v>3.2552151295300731</v>
      </c>
      <c r="D137" s="65">
        <v>10587</v>
      </c>
      <c r="E137" s="67">
        <v>1.7662161733818027</v>
      </c>
      <c r="F137" s="65">
        <v>1824</v>
      </c>
      <c r="G137" s="69">
        <v>1.7</v>
      </c>
    </row>
    <row r="138" spans="1:7">
      <c r="A138" s="244" t="s">
        <v>246</v>
      </c>
      <c r="B138" s="65">
        <v>18</v>
      </c>
      <c r="C138" s="67">
        <v>3.1316874575917322E-2</v>
      </c>
      <c r="D138" s="65">
        <v>249</v>
      </c>
      <c r="E138" s="67">
        <v>4.1540363386423806E-2</v>
      </c>
      <c r="F138" s="65">
        <v>18</v>
      </c>
      <c r="G138" s="69">
        <v>1.6</v>
      </c>
    </row>
    <row r="139" spans="1:7">
      <c r="A139" s="243" t="s">
        <v>126</v>
      </c>
      <c r="B139" s="65">
        <v>31</v>
      </c>
      <c r="C139" s="67">
        <v>5.3934617325190948E-2</v>
      </c>
      <c r="D139" s="65">
        <v>277</v>
      </c>
      <c r="E139" s="67">
        <v>4.6211568907788735E-2</v>
      </c>
      <c r="F139" s="65">
        <v>31</v>
      </c>
      <c r="G139" s="69">
        <v>1.4</v>
      </c>
    </row>
    <row r="140" spans="1:7">
      <c r="A140" s="243" t="s">
        <v>127</v>
      </c>
      <c r="B140" s="65">
        <v>247</v>
      </c>
      <c r="C140" s="67">
        <v>0.42973711223619881</v>
      </c>
      <c r="D140" s="65">
        <v>1427</v>
      </c>
      <c r="E140" s="67">
        <v>0.23806465282099104</v>
      </c>
      <c r="F140" s="65">
        <v>246</v>
      </c>
      <c r="G140" s="69">
        <v>1.5</v>
      </c>
    </row>
    <row r="141" spans="1:7">
      <c r="A141" s="243" t="s">
        <v>128</v>
      </c>
      <c r="B141" s="65">
        <v>40</v>
      </c>
      <c r="C141" s="67">
        <v>6.9593054613149602E-2</v>
      </c>
      <c r="D141" s="65">
        <v>468</v>
      </c>
      <c r="E141" s="67">
        <v>7.8075863714242327E-2</v>
      </c>
      <c r="F141" s="65">
        <v>40</v>
      </c>
      <c r="G141" s="69">
        <v>1.4</v>
      </c>
    </row>
    <row r="142" spans="1:7">
      <c r="A142" s="243" t="s">
        <v>129</v>
      </c>
      <c r="B142" s="65">
        <v>34</v>
      </c>
      <c r="C142" s="67">
        <v>5.9154096421177159E-2</v>
      </c>
      <c r="D142" s="65">
        <v>340</v>
      </c>
      <c r="E142" s="67">
        <v>5.6721781330859818E-2</v>
      </c>
      <c r="F142" s="65">
        <v>34</v>
      </c>
      <c r="G142" s="69">
        <v>1.7</v>
      </c>
    </row>
    <row r="143" spans="1:7">
      <c r="A143" s="243" t="s">
        <v>130</v>
      </c>
      <c r="B143" s="65">
        <v>30</v>
      </c>
      <c r="C143" s="67">
        <v>5.2194790959862201E-2</v>
      </c>
      <c r="D143" s="65">
        <v>157</v>
      </c>
      <c r="E143" s="67">
        <v>2.619211667336762E-2</v>
      </c>
      <c r="F143" s="65">
        <v>30</v>
      </c>
      <c r="G143" s="69">
        <v>1.1000000000000001</v>
      </c>
    </row>
    <row r="144" spans="1:7">
      <c r="A144" s="243" t="s">
        <v>131</v>
      </c>
      <c r="B144" s="65">
        <v>33</v>
      </c>
      <c r="C144" s="67">
        <v>5.7414270055848433E-2</v>
      </c>
      <c r="D144" s="65">
        <v>348</v>
      </c>
      <c r="E144" s="67">
        <v>5.8056411479821227E-2</v>
      </c>
      <c r="F144" s="65">
        <v>33</v>
      </c>
      <c r="G144" s="69">
        <v>1.6</v>
      </c>
    </row>
    <row r="145" spans="1:7">
      <c r="A145" s="243" t="s">
        <v>132</v>
      </c>
      <c r="B145" s="65">
        <v>106</v>
      </c>
      <c r="C145" s="67">
        <v>0.18442159472484645</v>
      </c>
      <c r="D145" s="65">
        <v>691</v>
      </c>
      <c r="E145" s="67">
        <v>0.11527867911654158</v>
      </c>
      <c r="F145" s="65">
        <v>103</v>
      </c>
      <c r="G145" s="69">
        <v>1.3</v>
      </c>
    </row>
    <row r="146" spans="1:7">
      <c r="A146" s="243" t="s">
        <v>133</v>
      </c>
      <c r="B146" s="65">
        <v>176</v>
      </c>
      <c r="C146" s="67">
        <v>0.30620944029785829</v>
      </c>
      <c r="D146" s="65">
        <v>904</v>
      </c>
      <c r="E146" s="67">
        <v>0.15081320683263905</v>
      </c>
      <c r="F146" s="65">
        <v>176</v>
      </c>
      <c r="G146" s="69">
        <v>1.6</v>
      </c>
    </row>
    <row r="147" spans="1:7">
      <c r="A147" s="243" t="s">
        <v>134</v>
      </c>
      <c r="B147" s="65">
        <v>46</v>
      </c>
      <c r="C147" s="67">
        <v>8.0032012805122052E-2</v>
      </c>
      <c r="D147" s="65">
        <v>311</v>
      </c>
      <c r="E147" s="67">
        <v>5.1883747040874721E-2</v>
      </c>
      <c r="F147" s="65">
        <v>46</v>
      </c>
      <c r="G147" s="69">
        <v>1.3</v>
      </c>
    </row>
    <row r="148" spans="1:7">
      <c r="A148" s="243"/>
      <c r="B148" s="11"/>
      <c r="C148" s="11"/>
      <c r="D148" s="11"/>
      <c r="E148" s="6"/>
      <c r="F148" s="6"/>
      <c r="G148" s="6"/>
    </row>
    <row r="149" spans="1:7" ht="24">
      <c r="A149" s="50" t="s">
        <v>240</v>
      </c>
      <c r="B149" s="33">
        <v>2398</v>
      </c>
      <c r="C149" s="34">
        <v>4.1721036240583187</v>
      </c>
      <c r="D149" s="33">
        <v>10497</v>
      </c>
      <c r="E149" s="34">
        <v>1.7512015842059869</v>
      </c>
      <c r="F149" s="33">
        <v>2378</v>
      </c>
      <c r="G149" s="78" t="s">
        <v>251</v>
      </c>
    </row>
    <row r="150" spans="1:7">
      <c r="A150" s="243" t="s">
        <v>136</v>
      </c>
      <c r="B150" s="65">
        <v>72</v>
      </c>
      <c r="C150" s="67">
        <v>0.12526749830366929</v>
      </c>
      <c r="D150" s="65">
        <v>387</v>
      </c>
      <c r="E150" s="67">
        <v>6.456273345600809E-2</v>
      </c>
      <c r="F150" s="65">
        <v>71</v>
      </c>
      <c r="G150" s="69">
        <v>1.3</v>
      </c>
    </row>
    <row r="151" spans="1:7">
      <c r="A151" s="243" t="s">
        <v>137</v>
      </c>
      <c r="B151" s="65">
        <v>47</v>
      </c>
      <c r="C151" s="67">
        <v>8.1771839170450791E-2</v>
      </c>
      <c r="D151" s="65">
        <v>412</v>
      </c>
      <c r="E151" s="67">
        <v>6.8733452671512485E-2</v>
      </c>
      <c r="F151" s="65">
        <v>47</v>
      </c>
      <c r="G151" s="69">
        <v>1.2</v>
      </c>
    </row>
    <row r="152" spans="1:7">
      <c r="A152" s="243" t="s">
        <v>138</v>
      </c>
      <c r="B152" s="65">
        <v>362</v>
      </c>
      <c r="C152" s="67">
        <v>0.62981714424900392</v>
      </c>
      <c r="D152" s="65">
        <v>1215</v>
      </c>
      <c r="E152" s="67">
        <v>0.20269695387351377</v>
      </c>
      <c r="F152" s="65">
        <v>361</v>
      </c>
      <c r="G152" s="69">
        <v>1.5</v>
      </c>
    </row>
    <row r="153" spans="1:7">
      <c r="A153" s="243" t="s">
        <v>139</v>
      </c>
      <c r="B153" s="65">
        <v>370</v>
      </c>
      <c r="C153" s="67">
        <v>0.64373575517163384</v>
      </c>
      <c r="D153" s="65">
        <v>799</v>
      </c>
      <c r="E153" s="67">
        <v>0.13329618612752059</v>
      </c>
      <c r="F153" s="65">
        <v>361</v>
      </c>
      <c r="G153" s="69">
        <v>2</v>
      </c>
    </row>
    <row r="154" spans="1:7">
      <c r="A154" s="243" t="s">
        <v>140</v>
      </c>
      <c r="B154" s="65">
        <v>18</v>
      </c>
      <c r="C154" s="67">
        <v>3.1316874575917322E-2</v>
      </c>
      <c r="D154" s="65">
        <v>135</v>
      </c>
      <c r="E154" s="67">
        <v>2.2521883763723754E-2</v>
      </c>
      <c r="F154" s="65">
        <v>18</v>
      </c>
      <c r="G154" s="69">
        <v>1.7</v>
      </c>
    </row>
    <row r="155" spans="1:7">
      <c r="A155" s="243" t="s">
        <v>141</v>
      </c>
      <c r="B155" s="65">
        <v>83</v>
      </c>
      <c r="C155" s="67">
        <v>0.14440558832228542</v>
      </c>
      <c r="D155" s="65">
        <v>436</v>
      </c>
      <c r="E155" s="67">
        <v>7.2737343118396719E-2</v>
      </c>
      <c r="F155" s="65">
        <v>83</v>
      </c>
      <c r="G155" s="69">
        <v>1.3</v>
      </c>
    </row>
    <row r="156" spans="1:7">
      <c r="A156" s="243" t="s">
        <v>142</v>
      </c>
      <c r="B156" s="65">
        <v>65</v>
      </c>
      <c r="C156" s="67">
        <v>0.11308871374636811</v>
      </c>
      <c r="D156" s="65">
        <v>345</v>
      </c>
      <c r="E156" s="67">
        <v>5.7555925173960701E-2</v>
      </c>
      <c r="F156" s="65">
        <v>65</v>
      </c>
      <c r="G156" s="69">
        <v>1.4</v>
      </c>
    </row>
    <row r="157" spans="1:7">
      <c r="A157" s="243" t="s">
        <v>143</v>
      </c>
      <c r="B157" s="65">
        <v>76</v>
      </c>
      <c r="C157" s="67">
        <v>0.13222680376498425</v>
      </c>
      <c r="D157" s="65">
        <v>500</v>
      </c>
      <c r="E157" s="67">
        <v>8.3414384310087963E-2</v>
      </c>
      <c r="F157" s="65">
        <v>76</v>
      </c>
      <c r="G157" s="69">
        <v>1.6</v>
      </c>
    </row>
    <row r="158" spans="1:7">
      <c r="A158" s="243" t="s">
        <v>144</v>
      </c>
      <c r="B158" s="65">
        <v>560</v>
      </c>
      <c r="C158" s="67">
        <v>0.97430276458409448</v>
      </c>
      <c r="D158" s="65">
        <v>2445</v>
      </c>
      <c r="E158" s="67">
        <v>0.40789633927633018</v>
      </c>
      <c r="F158" s="65">
        <v>554</v>
      </c>
      <c r="G158" s="69">
        <v>1.2</v>
      </c>
    </row>
    <row r="159" spans="1:7">
      <c r="A159" s="243" t="s">
        <v>145</v>
      </c>
      <c r="B159" s="65">
        <v>63</v>
      </c>
      <c r="C159" s="67">
        <v>0.10960906101571063</v>
      </c>
      <c r="D159" s="65">
        <v>293</v>
      </c>
      <c r="E159" s="67">
        <v>4.8880829205711546E-2</v>
      </c>
      <c r="F159" s="65">
        <v>63</v>
      </c>
      <c r="G159" s="69">
        <v>1.1000000000000001</v>
      </c>
    </row>
    <row r="160" spans="1:7">
      <c r="A160" s="243" t="s">
        <v>146</v>
      </c>
      <c r="B160" s="65">
        <v>55</v>
      </c>
      <c r="C160" s="67">
        <v>9.5690450093080706E-2</v>
      </c>
      <c r="D160" s="65">
        <v>420</v>
      </c>
      <c r="E160" s="67">
        <v>7.0068082820473887E-2</v>
      </c>
      <c r="F160" s="65">
        <v>55</v>
      </c>
      <c r="G160" s="69">
        <v>1.3</v>
      </c>
    </row>
    <row r="161" spans="1:7">
      <c r="A161" s="243" t="s">
        <v>147</v>
      </c>
      <c r="B161" s="65">
        <v>83</v>
      </c>
      <c r="C161" s="67">
        <v>0.14440558832228542</v>
      </c>
      <c r="D161" s="65">
        <v>253</v>
      </c>
      <c r="E161" s="67">
        <v>4.2207678460904514E-2</v>
      </c>
      <c r="F161" s="65">
        <v>82</v>
      </c>
      <c r="G161" s="69">
        <v>1.4</v>
      </c>
    </row>
    <row r="162" spans="1:7">
      <c r="A162" s="243" t="s">
        <v>148</v>
      </c>
      <c r="B162" s="65">
        <v>309</v>
      </c>
      <c r="C162" s="67">
        <v>0.53760634688658071</v>
      </c>
      <c r="D162" s="65">
        <v>1053</v>
      </c>
      <c r="E162" s="67">
        <v>0.17567069335704524</v>
      </c>
      <c r="F162" s="65">
        <v>307</v>
      </c>
      <c r="G162" s="69">
        <v>1.4</v>
      </c>
    </row>
    <row r="163" spans="1:7">
      <c r="A163" s="243" t="s">
        <v>149</v>
      </c>
      <c r="B163" s="65">
        <v>41</v>
      </c>
      <c r="C163" s="67">
        <v>7.1332880978478341E-2</v>
      </c>
      <c r="D163" s="65">
        <v>244</v>
      </c>
      <c r="E163" s="67">
        <v>4.070621954332293E-2</v>
      </c>
      <c r="F163" s="65">
        <v>41</v>
      </c>
      <c r="G163" s="69">
        <v>1.3</v>
      </c>
    </row>
    <row r="164" spans="1:7">
      <c r="A164" s="243" t="s">
        <v>150</v>
      </c>
      <c r="B164" s="65">
        <v>42</v>
      </c>
      <c r="C164" s="67">
        <v>7.3072707343807081E-2</v>
      </c>
      <c r="D164" s="65">
        <v>299</v>
      </c>
      <c r="E164" s="67">
        <v>4.9881801817432604E-2</v>
      </c>
      <c r="F164" s="65">
        <v>42</v>
      </c>
      <c r="G164" s="69">
        <v>1.9</v>
      </c>
    </row>
    <row r="165" spans="1:7">
      <c r="A165" s="243" t="s">
        <v>151</v>
      </c>
      <c r="B165" s="65">
        <v>92</v>
      </c>
      <c r="C165" s="67">
        <v>0.1600640256102441</v>
      </c>
      <c r="D165" s="65">
        <v>708</v>
      </c>
      <c r="E165" s="67">
        <v>0.11811476818308457</v>
      </c>
      <c r="F165" s="65">
        <v>92</v>
      </c>
      <c r="G165" s="69">
        <v>1.5</v>
      </c>
    </row>
    <row r="166" spans="1:7">
      <c r="A166" s="243" t="s">
        <v>152</v>
      </c>
      <c r="B166" s="65">
        <v>35</v>
      </c>
      <c r="C166" s="67">
        <v>6.0893922786505905E-2</v>
      </c>
      <c r="D166" s="65">
        <v>364</v>
      </c>
      <c r="E166" s="67">
        <v>6.0725671777744038E-2</v>
      </c>
      <c r="F166" s="65">
        <v>35</v>
      </c>
      <c r="G166" s="69">
        <v>1.7</v>
      </c>
    </row>
    <row r="167" spans="1:7">
      <c r="A167" s="243" t="s">
        <v>153</v>
      </c>
      <c r="B167" s="65">
        <v>25</v>
      </c>
      <c r="C167" s="67">
        <v>4.3495659133218505E-2</v>
      </c>
      <c r="D167" s="65">
        <v>189</v>
      </c>
      <c r="E167" s="67">
        <v>3.1530637269213256E-2</v>
      </c>
      <c r="F167" s="65">
        <v>25</v>
      </c>
      <c r="G167" s="69">
        <v>1.3</v>
      </c>
    </row>
    <row r="168" spans="1:7">
      <c r="A168" s="243"/>
      <c r="B168" s="11"/>
      <c r="C168" s="11"/>
      <c r="D168" s="11"/>
      <c r="E168" s="6"/>
      <c r="F168" s="6"/>
      <c r="G168" s="6"/>
    </row>
    <row r="169" spans="1:7" ht="24">
      <c r="A169" s="50" t="s">
        <v>154</v>
      </c>
      <c r="B169" s="33">
        <v>1640</v>
      </c>
      <c r="C169" s="34">
        <v>2.8533152391391337</v>
      </c>
      <c r="D169" s="33">
        <v>8644</v>
      </c>
      <c r="E169" s="34">
        <v>1.4420678759528007</v>
      </c>
      <c r="F169" s="33">
        <v>1618</v>
      </c>
      <c r="G169" s="75" t="s">
        <v>251</v>
      </c>
    </row>
    <row r="170" spans="1:7">
      <c r="A170" s="243" t="s">
        <v>155</v>
      </c>
      <c r="B170" s="65">
        <v>79</v>
      </c>
      <c r="C170" s="67">
        <v>0.13744628286097049</v>
      </c>
      <c r="D170" s="65">
        <v>460</v>
      </c>
      <c r="E170" s="67">
        <v>7.6741233565280939E-2</v>
      </c>
      <c r="F170" s="65">
        <v>79</v>
      </c>
      <c r="G170" s="69">
        <v>1.6</v>
      </c>
    </row>
    <row r="171" spans="1:7">
      <c r="A171" s="243" t="s">
        <v>156</v>
      </c>
      <c r="B171" s="65">
        <v>52</v>
      </c>
      <c r="C171" s="67">
        <v>9.0470970997094502E-2</v>
      </c>
      <c r="D171" s="65">
        <v>311</v>
      </c>
      <c r="E171" s="67">
        <v>5.1883747040874721E-2</v>
      </c>
      <c r="F171" s="65">
        <v>52</v>
      </c>
      <c r="G171" s="69">
        <v>1.7</v>
      </c>
    </row>
    <row r="172" spans="1:7">
      <c r="A172" s="243" t="s">
        <v>157</v>
      </c>
      <c r="B172" s="65">
        <v>150</v>
      </c>
      <c r="C172" s="67">
        <v>0.26097395479931101</v>
      </c>
      <c r="D172" s="65">
        <v>796</v>
      </c>
      <c r="E172" s="67">
        <v>0.13279569982166003</v>
      </c>
      <c r="F172" s="65">
        <v>148</v>
      </c>
      <c r="G172" s="69">
        <v>1.6</v>
      </c>
    </row>
    <row r="173" spans="1:7">
      <c r="A173" s="243" t="s">
        <v>158</v>
      </c>
      <c r="B173" s="65">
        <v>100</v>
      </c>
      <c r="C173" s="67">
        <v>0.17398263653287402</v>
      </c>
      <c r="D173" s="65">
        <v>491</v>
      </c>
      <c r="E173" s="67">
        <v>8.1912925392506386E-2</v>
      </c>
      <c r="F173" s="65">
        <v>100</v>
      </c>
      <c r="G173" s="69">
        <v>1.2</v>
      </c>
    </row>
    <row r="174" spans="1:7">
      <c r="A174" s="243" t="s">
        <v>159</v>
      </c>
      <c r="B174" s="65">
        <v>614</v>
      </c>
      <c r="C174" s="67">
        <v>1.0682533883118466</v>
      </c>
      <c r="D174" s="65">
        <v>2838</v>
      </c>
      <c r="E174" s="67">
        <v>0.47346004534405933</v>
      </c>
      <c r="F174" s="65">
        <v>606</v>
      </c>
      <c r="G174" s="69">
        <v>1.5</v>
      </c>
    </row>
    <row r="175" spans="1:7">
      <c r="A175" s="243" t="s">
        <v>160</v>
      </c>
      <c r="B175" s="65">
        <v>63</v>
      </c>
      <c r="C175" s="67">
        <v>0.10960906101571063</v>
      </c>
      <c r="D175" s="65">
        <v>511</v>
      </c>
      <c r="E175" s="67">
        <v>8.5249500764909905E-2</v>
      </c>
      <c r="F175" s="65">
        <v>63</v>
      </c>
      <c r="G175" s="69">
        <v>1.3</v>
      </c>
    </row>
    <row r="176" spans="1:7">
      <c r="A176" s="243" t="s">
        <v>161</v>
      </c>
      <c r="B176" s="65">
        <v>26</v>
      </c>
      <c r="C176" s="67">
        <v>4.5235485498547251E-2</v>
      </c>
      <c r="D176" s="65">
        <v>293</v>
      </c>
      <c r="E176" s="67">
        <v>4.8880829205711546E-2</v>
      </c>
      <c r="F176" s="65">
        <v>26</v>
      </c>
      <c r="G176" s="69">
        <v>1.4</v>
      </c>
    </row>
    <row r="177" spans="1:7">
      <c r="A177" s="243" t="s">
        <v>162</v>
      </c>
      <c r="B177" s="65">
        <v>86</v>
      </c>
      <c r="C177" s="67">
        <v>0.14962506741827167</v>
      </c>
      <c r="D177" s="65">
        <v>402</v>
      </c>
      <c r="E177" s="67">
        <v>6.7065164985310732E-2</v>
      </c>
      <c r="F177" s="65">
        <v>85</v>
      </c>
      <c r="G177" s="69">
        <v>1.4</v>
      </c>
    </row>
    <row r="178" spans="1:7">
      <c r="A178" s="243" t="s">
        <v>163</v>
      </c>
      <c r="B178" s="65">
        <v>459</v>
      </c>
      <c r="C178" s="67">
        <v>0.79858030168589167</v>
      </c>
      <c r="D178" s="65">
        <v>2380</v>
      </c>
      <c r="E178" s="67">
        <v>0.39705246931601879</v>
      </c>
      <c r="F178" s="65">
        <v>448</v>
      </c>
      <c r="G178" s="69">
        <v>1.7</v>
      </c>
    </row>
    <row r="179" spans="1:7">
      <c r="A179" s="243" t="s">
        <v>164</v>
      </c>
      <c r="B179" s="65">
        <v>11</v>
      </c>
      <c r="C179" s="67">
        <v>1.9138090018616143E-2</v>
      </c>
      <c r="D179" s="65">
        <v>162</v>
      </c>
      <c r="E179" s="67">
        <v>2.7026260516468503E-2</v>
      </c>
      <c r="F179" s="65">
        <v>11</v>
      </c>
      <c r="G179" s="69">
        <v>1.7</v>
      </c>
    </row>
    <row r="180" spans="1:7">
      <c r="A180" s="243"/>
      <c r="B180" s="11"/>
      <c r="C180" s="11"/>
      <c r="D180" s="11"/>
      <c r="E180" s="6"/>
      <c r="F180" s="6"/>
      <c r="G180" s="6"/>
    </row>
    <row r="181" spans="1:7" ht="24">
      <c r="A181" s="50" t="s">
        <v>241</v>
      </c>
      <c r="B181" s="33">
        <v>3012</v>
      </c>
      <c r="C181" s="34">
        <v>5.2403570123701657</v>
      </c>
      <c r="D181" s="33">
        <v>16959</v>
      </c>
      <c r="E181" s="34">
        <v>2.8292490870295639</v>
      </c>
      <c r="F181" s="33">
        <v>2939</v>
      </c>
      <c r="G181" s="75" t="s">
        <v>251</v>
      </c>
    </row>
    <row r="182" spans="1:7">
      <c r="A182" s="244" t="s">
        <v>166</v>
      </c>
      <c r="B182" s="65">
        <v>32</v>
      </c>
      <c r="C182" s="67">
        <v>5.5674443690519687E-2</v>
      </c>
      <c r="D182" s="65">
        <v>239</v>
      </c>
      <c r="E182" s="67">
        <v>3.9872075700222047E-2</v>
      </c>
      <c r="F182" s="65">
        <v>32</v>
      </c>
      <c r="G182" s="69">
        <v>1.5</v>
      </c>
    </row>
    <row r="183" spans="1:7">
      <c r="A183" s="243" t="s">
        <v>167</v>
      </c>
      <c r="B183" s="65">
        <v>26</v>
      </c>
      <c r="C183" s="67">
        <v>4.5235485498547251E-2</v>
      </c>
      <c r="D183" s="65">
        <v>128</v>
      </c>
      <c r="E183" s="67">
        <v>2.135408238338252E-2</v>
      </c>
      <c r="F183" s="65">
        <v>26</v>
      </c>
      <c r="G183" s="69">
        <v>1.2</v>
      </c>
    </row>
    <row r="184" spans="1:7">
      <c r="A184" s="243" t="s">
        <v>168</v>
      </c>
      <c r="B184" s="65">
        <v>199</v>
      </c>
      <c r="C184" s="67">
        <v>0.34622544670041927</v>
      </c>
      <c r="D184" s="65">
        <v>657</v>
      </c>
      <c r="E184" s="67">
        <v>0.10960650098345559</v>
      </c>
      <c r="F184" s="65">
        <v>197</v>
      </c>
      <c r="G184" s="69">
        <v>1.5</v>
      </c>
    </row>
    <row r="185" spans="1:7">
      <c r="A185" s="243" t="s">
        <v>169</v>
      </c>
      <c r="B185" s="65">
        <v>65</v>
      </c>
      <c r="C185" s="67">
        <v>0.11308871374636811</v>
      </c>
      <c r="D185" s="65">
        <v>553</v>
      </c>
      <c r="E185" s="67">
        <v>9.2256309046957294E-2</v>
      </c>
      <c r="F185" s="65">
        <v>65</v>
      </c>
      <c r="G185" s="69">
        <v>1.5</v>
      </c>
    </row>
    <row r="186" spans="1:7">
      <c r="A186" s="243" t="s">
        <v>170</v>
      </c>
      <c r="B186" s="65">
        <v>1542</v>
      </c>
      <c r="C186" s="67">
        <v>2.6828122553369171</v>
      </c>
      <c r="D186" s="65">
        <v>8092</v>
      </c>
      <c r="E186" s="67">
        <v>1.3499783956744635</v>
      </c>
      <c r="F186" s="65">
        <v>1483</v>
      </c>
      <c r="G186" s="69">
        <v>1.6</v>
      </c>
    </row>
    <row r="187" spans="1:7">
      <c r="A187" s="243" t="s">
        <v>171</v>
      </c>
      <c r="B187" s="65">
        <v>26</v>
      </c>
      <c r="C187" s="67">
        <v>4.5235485498547251E-2</v>
      </c>
      <c r="D187" s="65">
        <v>268</v>
      </c>
      <c r="E187" s="67">
        <v>4.471010999020715E-2</v>
      </c>
      <c r="F187" s="65">
        <v>26</v>
      </c>
      <c r="G187" s="69">
        <v>1</v>
      </c>
    </row>
    <row r="188" spans="1:7">
      <c r="A188" s="243" t="s">
        <v>172</v>
      </c>
      <c r="B188" s="65">
        <v>61</v>
      </c>
      <c r="C188" s="67">
        <v>0.10612940828505316</v>
      </c>
      <c r="D188" s="65">
        <v>213</v>
      </c>
      <c r="E188" s="67">
        <v>3.5534527716097476E-2</v>
      </c>
      <c r="F188" s="65">
        <v>61</v>
      </c>
      <c r="G188" s="69">
        <v>1.3</v>
      </c>
    </row>
    <row r="189" spans="1:7">
      <c r="A189" s="243" t="s">
        <v>173</v>
      </c>
      <c r="B189" s="65">
        <v>44</v>
      </c>
      <c r="C189" s="67">
        <v>7.6552360074464573E-2</v>
      </c>
      <c r="D189" s="65">
        <v>287</v>
      </c>
      <c r="E189" s="67">
        <v>4.7879856593990494E-2</v>
      </c>
      <c r="F189" s="65">
        <v>44</v>
      </c>
      <c r="G189" s="69">
        <v>1.5</v>
      </c>
    </row>
    <row r="190" spans="1:7">
      <c r="A190" s="245" t="s">
        <v>174</v>
      </c>
      <c r="B190" s="65">
        <v>62</v>
      </c>
      <c r="C190" s="67">
        <v>0.1078692346503819</v>
      </c>
      <c r="D190" s="65">
        <v>508</v>
      </c>
      <c r="E190" s="67">
        <v>8.4749014459049379E-2</v>
      </c>
      <c r="F190" s="65">
        <v>62</v>
      </c>
      <c r="G190" s="69">
        <v>1.4</v>
      </c>
    </row>
    <row r="191" spans="1:7">
      <c r="A191" s="243" t="s">
        <v>175</v>
      </c>
      <c r="B191" s="65">
        <v>72</v>
      </c>
      <c r="C191" s="67">
        <v>0.12526749830366929</v>
      </c>
      <c r="D191" s="65">
        <v>346</v>
      </c>
      <c r="E191" s="67">
        <v>5.7722753942580876E-2</v>
      </c>
      <c r="F191" s="65">
        <v>72</v>
      </c>
      <c r="G191" s="69">
        <v>1.3</v>
      </c>
    </row>
    <row r="192" spans="1:7">
      <c r="A192" s="243" t="s">
        <v>265</v>
      </c>
      <c r="B192" s="65">
        <v>13</v>
      </c>
      <c r="C192" s="67">
        <v>2.2617742749273625E-2</v>
      </c>
      <c r="D192" s="65">
        <v>331</v>
      </c>
      <c r="E192" s="67">
        <v>5.5220322413278233E-2</v>
      </c>
      <c r="F192" s="65">
        <v>13</v>
      </c>
      <c r="G192" s="69">
        <v>1.2</v>
      </c>
    </row>
    <row r="193" spans="1:7">
      <c r="A193" s="243" t="s">
        <v>176</v>
      </c>
      <c r="B193" s="65">
        <v>282</v>
      </c>
      <c r="C193" s="67">
        <v>0.49063103502270478</v>
      </c>
      <c r="D193" s="65">
        <v>964</v>
      </c>
      <c r="E193" s="67">
        <v>0.16082293294984962</v>
      </c>
      <c r="F193" s="65">
        <v>279</v>
      </c>
      <c r="G193" s="69">
        <v>1.6</v>
      </c>
    </row>
    <row r="194" spans="1:7">
      <c r="A194" s="243" t="s">
        <v>177</v>
      </c>
      <c r="B194" s="65">
        <v>253</v>
      </c>
      <c r="C194" s="67">
        <v>0.44017607042817131</v>
      </c>
      <c r="D194" s="65">
        <v>2748</v>
      </c>
      <c r="E194" s="67">
        <v>0.4584454561682435</v>
      </c>
      <c r="F194" s="65">
        <v>247</v>
      </c>
      <c r="G194" s="69">
        <v>2.2000000000000002</v>
      </c>
    </row>
    <row r="195" spans="1:7">
      <c r="A195" s="243" t="s">
        <v>178</v>
      </c>
      <c r="B195" s="65">
        <v>105</v>
      </c>
      <c r="C195" s="67">
        <v>0.18268176835951772</v>
      </c>
      <c r="D195" s="65">
        <v>524</v>
      </c>
      <c r="E195" s="67">
        <v>8.7418274756972184E-2</v>
      </c>
      <c r="F195" s="65">
        <v>104</v>
      </c>
      <c r="G195" s="69">
        <v>1.3</v>
      </c>
    </row>
    <row r="196" spans="1:7">
      <c r="A196" s="243" t="s">
        <v>179</v>
      </c>
      <c r="B196" s="65">
        <v>230</v>
      </c>
      <c r="C196" s="67">
        <v>0.40016006402561027</v>
      </c>
      <c r="D196" s="65">
        <v>1101</v>
      </c>
      <c r="E196" s="67">
        <v>0.18367847425081371</v>
      </c>
      <c r="F196" s="65">
        <v>228</v>
      </c>
      <c r="G196" s="69">
        <v>1.3</v>
      </c>
    </row>
    <row r="197" spans="1:7">
      <c r="A197" s="243"/>
      <c r="B197" s="11"/>
      <c r="C197" s="11"/>
      <c r="D197" s="11"/>
      <c r="E197" s="6"/>
      <c r="F197" s="6"/>
      <c r="G197" s="6"/>
    </row>
    <row r="198" spans="1:7" ht="24">
      <c r="A198" s="50" t="s">
        <v>242</v>
      </c>
      <c r="B198" s="33">
        <v>1948</v>
      </c>
      <c r="C198" s="34">
        <v>3.3891817596603859</v>
      </c>
      <c r="D198" s="33">
        <v>11396</v>
      </c>
      <c r="E198" s="34">
        <v>1.9011806471955248</v>
      </c>
      <c r="F198" s="33">
        <v>1910</v>
      </c>
      <c r="G198" s="75" t="s">
        <v>251</v>
      </c>
    </row>
    <row r="199" spans="1:7">
      <c r="A199" s="243" t="s">
        <v>181</v>
      </c>
      <c r="B199" s="65">
        <v>21</v>
      </c>
      <c r="C199" s="67">
        <v>3.653635367190354E-2</v>
      </c>
      <c r="D199" s="65">
        <v>331</v>
      </c>
      <c r="E199" s="67">
        <v>5.5220322413278233E-2</v>
      </c>
      <c r="F199" s="65">
        <v>21</v>
      </c>
      <c r="G199" s="69">
        <v>1.4</v>
      </c>
    </row>
    <row r="200" spans="1:7">
      <c r="A200" s="243" t="s">
        <v>182</v>
      </c>
      <c r="B200" s="65">
        <v>79</v>
      </c>
      <c r="C200" s="67">
        <v>0.13744628286097049</v>
      </c>
      <c r="D200" s="65">
        <v>422</v>
      </c>
      <c r="E200" s="67">
        <v>7.0401740357714238E-2</v>
      </c>
      <c r="F200" s="65">
        <v>79</v>
      </c>
      <c r="G200" s="69">
        <v>1.3</v>
      </c>
    </row>
    <row r="201" spans="1:7">
      <c r="A201" s="243" t="s">
        <v>183</v>
      </c>
      <c r="B201" s="65">
        <v>91</v>
      </c>
      <c r="C201" s="67">
        <v>0.15832419924491536</v>
      </c>
      <c r="D201" s="65">
        <v>651</v>
      </c>
      <c r="E201" s="67">
        <v>0.10860552837173454</v>
      </c>
      <c r="F201" s="65">
        <v>90</v>
      </c>
      <c r="G201" s="69">
        <v>1.8</v>
      </c>
    </row>
    <row r="202" spans="1:7">
      <c r="A202" s="243" t="s">
        <v>184</v>
      </c>
      <c r="B202" s="65">
        <v>78</v>
      </c>
      <c r="C202" s="67">
        <v>0.13570645649564175</v>
      </c>
      <c r="D202" s="65">
        <v>485</v>
      </c>
      <c r="E202" s="67">
        <v>8.0911952780785321E-2</v>
      </c>
      <c r="F202" s="65">
        <v>76</v>
      </c>
      <c r="G202" s="69">
        <v>1.6</v>
      </c>
    </row>
    <row r="203" spans="1:7">
      <c r="A203" s="243" t="s">
        <v>185</v>
      </c>
      <c r="B203" s="65">
        <v>29</v>
      </c>
      <c r="C203" s="67">
        <v>5.0454964594533462E-2</v>
      </c>
      <c r="D203" s="65">
        <v>266</v>
      </c>
      <c r="E203" s="67">
        <v>4.43764524529668E-2</v>
      </c>
      <c r="F203" s="65">
        <v>29</v>
      </c>
      <c r="G203" s="69">
        <v>1.5</v>
      </c>
    </row>
    <row r="204" spans="1:7">
      <c r="A204" s="243" t="s">
        <v>186</v>
      </c>
      <c r="B204" s="65">
        <v>75</v>
      </c>
      <c r="C204" s="67">
        <v>0.13048697739965551</v>
      </c>
      <c r="D204" s="65">
        <v>539</v>
      </c>
      <c r="E204" s="67">
        <v>8.9920706286274826E-2</v>
      </c>
      <c r="F204" s="65">
        <v>75</v>
      </c>
      <c r="G204" s="69">
        <v>1.5</v>
      </c>
    </row>
    <row r="205" spans="1:7">
      <c r="A205" s="243" t="s">
        <v>187</v>
      </c>
      <c r="B205" s="65">
        <v>1540</v>
      </c>
      <c r="C205" s="67">
        <v>2.67933260260626</v>
      </c>
      <c r="D205" s="65">
        <v>8379</v>
      </c>
      <c r="E205" s="67">
        <v>1.3978582522684542</v>
      </c>
      <c r="F205" s="65">
        <v>1505</v>
      </c>
      <c r="G205" s="69">
        <v>1.7</v>
      </c>
    </row>
    <row r="206" spans="1:7">
      <c r="A206" s="243" t="s">
        <v>188</v>
      </c>
      <c r="B206" s="65">
        <v>35</v>
      </c>
      <c r="C206" s="67">
        <v>6.0893922786505905E-2</v>
      </c>
      <c r="D206" s="65">
        <v>323</v>
      </c>
      <c r="E206" s="67">
        <v>5.3885692264316824E-2</v>
      </c>
      <c r="F206" s="65">
        <v>35</v>
      </c>
      <c r="G206" s="69">
        <v>1.7</v>
      </c>
    </row>
    <row r="207" spans="1:7">
      <c r="A207" s="243"/>
      <c r="B207" s="11"/>
      <c r="C207" s="11"/>
      <c r="D207" s="11"/>
      <c r="E207" s="6"/>
      <c r="F207" s="6"/>
      <c r="G207" s="6"/>
    </row>
    <row r="208" spans="1:7" ht="24">
      <c r="A208" s="50" t="s">
        <v>189</v>
      </c>
      <c r="B208" s="33">
        <v>633</v>
      </c>
      <c r="C208" s="34">
        <v>1.1013100892530925</v>
      </c>
      <c r="D208" s="33">
        <v>4675</v>
      </c>
      <c r="E208" s="34">
        <v>0.77992449329932245</v>
      </c>
      <c r="F208" s="33">
        <v>629</v>
      </c>
      <c r="G208" s="78" t="s">
        <v>251</v>
      </c>
    </row>
    <row r="209" spans="1:7">
      <c r="A209" s="243" t="s">
        <v>190</v>
      </c>
      <c r="B209" s="65">
        <v>73</v>
      </c>
      <c r="C209" s="67">
        <v>0.12700732466899803</v>
      </c>
      <c r="D209" s="65">
        <v>591</v>
      </c>
      <c r="E209" s="67">
        <v>9.8595802254523982E-2</v>
      </c>
      <c r="F209" s="65">
        <v>72</v>
      </c>
      <c r="G209" s="69">
        <v>1.6</v>
      </c>
    </row>
    <row r="210" spans="1:7">
      <c r="A210" s="243" t="s">
        <v>191</v>
      </c>
      <c r="B210" s="65">
        <v>102</v>
      </c>
      <c r="C210" s="67">
        <v>0.1774622892635315</v>
      </c>
      <c r="D210" s="65">
        <v>485</v>
      </c>
      <c r="E210" s="67">
        <v>8.0911952780785321E-2</v>
      </c>
      <c r="F210" s="65">
        <v>102</v>
      </c>
      <c r="G210" s="69">
        <v>1.2</v>
      </c>
    </row>
    <row r="211" spans="1:7">
      <c r="A211" s="243" t="s">
        <v>192</v>
      </c>
      <c r="B211" s="65">
        <v>60</v>
      </c>
      <c r="C211" s="67">
        <v>0.1043895819197244</v>
      </c>
      <c r="D211" s="65">
        <v>535</v>
      </c>
      <c r="E211" s="67">
        <v>8.9253391211794125E-2</v>
      </c>
      <c r="F211" s="65">
        <v>60</v>
      </c>
      <c r="G211" s="69">
        <v>1.8</v>
      </c>
    </row>
    <row r="212" spans="1:7">
      <c r="A212" s="243" t="s">
        <v>193</v>
      </c>
      <c r="B212" s="65">
        <v>65</v>
      </c>
      <c r="C212" s="67">
        <v>0.11308871374636811</v>
      </c>
      <c r="D212" s="65">
        <v>572</v>
      </c>
      <c r="E212" s="67">
        <v>9.5426055650740638E-2</v>
      </c>
      <c r="F212" s="65">
        <v>65</v>
      </c>
      <c r="G212" s="69">
        <v>1.4</v>
      </c>
    </row>
    <row r="213" spans="1:7">
      <c r="A213" s="243" t="s">
        <v>194</v>
      </c>
      <c r="B213" s="65">
        <v>182</v>
      </c>
      <c r="C213" s="67">
        <v>0.31664839848983073</v>
      </c>
      <c r="D213" s="65">
        <v>1518</v>
      </c>
      <c r="E213" s="67">
        <v>0.25324607076542704</v>
      </c>
      <c r="F213" s="65">
        <v>179</v>
      </c>
      <c r="G213" s="69">
        <v>1.5</v>
      </c>
    </row>
    <row r="214" spans="1:7">
      <c r="A214" s="243" t="s">
        <v>195</v>
      </c>
      <c r="B214" s="65">
        <v>9</v>
      </c>
      <c r="C214" s="67">
        <v>1.5658437287958661E-2</v>
      </c>
      <c r="D214" s="65">
        <v>172</v>
      </c>
      <c r="E214" s="67">
        <v>2.8694548202670259E-2</v>
      </c>
      <c r="F214" s="65">
        <v>9</v>
      </c>
      <c r="G214" s="69">
        <v>1.1000000000000001</v>
      </c>
    </row>
    <row r="215" spans="1:7">
      <c r="A215" s="243" t="s">
        <v>196</v>
      </c>
      <c r="B215" s="65">
        <v>142</v>
      </c>
      <c r="C215" s="67">
        <v>0.2470553438766811</v>
      </c>
      <c r="D215" s="65">
        <v>802</v>
      </c>
      <c r="E215" s="67">
        <v>0.13379667243338109</v>
      </c>
      <c r="F215" s="65">
        <v>142</v>
      </c>
      <c r="G215" s="69">
        <v>1.7</v>
      </c>
    </row>
    <row r="216" spans="1:7">
      <c r="A216" s="243"/>
      <c r="B216" s="11"/>
      <c r="C216" s="11"/>
      <c r="D216" s="11"/>
      <c r="E216" s="6"/>
      <c r="F216" s="6"/>
      <c r="G216" s="6"/>
    </row>
    <row r="217" spans="1:7" ht="24">
      <c r="A217" s="50" t="s">
        <v>243</v>
      </c>
      <c r="B217" s="33">
        <v>1371</v>
      </c>
      <c r="C217" s="34">
        <v>2.3853019468657028</v>
      </c>
      <c r="D217" s="33">
        <v>14044</v>
      </c>
      <c r="E217" s="34">
        <v>2.3429432265017507</v>
      </c>
      <c r="F217" s="33">
        <v>1361</v>
      </c>
      <c r="G217" s="75" t="s">
        <v>251</v>
      </c>
    </row>
    <row r="218" spans="1:7">
      <c r="A218" s="243" t="s">
        <v>198</v>
      </c>
      <c r="B218" s="65">
        <v>40</v>
      </c>
      <c r="C218" s="67">
        <v>6.9593054613149602E-2</v>
      </c>
      <c r="D218" s="65">
        <v>485</v>
      </c>
      <c r="E218" s="67">
        <v>8.0911952780785321E-2</v>
      </c>
      <c r="F218" s="65">
        <v>39</v>
      </c>
      <c r="G218" s="69">
        <v>1.2</v>
      </c>
    </row>
    <row r="219" spans="1:7">
      <c r="A219" s="243" t="s">
        <v>199</v>
      </c>
      <c r="B219" s="65">
        <v>80</v>
      </c>
      <c r="C219" s="67">
        <v>0.1391861092262992</v>
      </c>
      <c r="D219" s="65">
        <v>876</v>
      </c>
      <c r="E219" s="67">
        <v>0.14614200131127414</v>
      </c>
      <c r="F219" s="65">
        <v>80</v>
      </c>
      <c r="G219" s="69">
        <v>1.6</v>
      </c>
    </row>
    <row r="220" spans="1:7">
      <c r="A220" s="243" t="s">
        <v>200</v>
      </c>
      <c r="B220" s="65">
        <v>204</v>
      </c>
      <c r="C220" s="67">
        <v>0.35492457852706299</v>
      </c>
      <c r="D220" s="65">
        <v>1103</v>
      </c>
      <c r="E220" s="67">
        <v>0.18401213178805406</v>
      </c>
      <c r="F220" s="65">
        <v>201</v>
      </c>
      <c r="G220" s="69">
        <v>1.5</v>
      </c>
    </row>
    <row r="221" spans="1:7">
      <c r="A221" s="243" t="s">
        <v>201</v>
      </c>
      <c r="B221" s="65">
        <v>286</v>
      </c>
      <c r="C221" s="67">
        <v>0.49759034048401973</v>
      </c>
      <c r="D221" s="65">
        <v>1901</v>
      </c>
      <c r="E221" s="67">
        <v>0.31714148914695445</v>
      </c>
      <c r="F221" s="65">
        <v>283</v>
      </c>
      <c r="G221" s="69">
        <v>1.5</v>
      </c>
    </row>
    <row r="222" spans="1:7">
      <c r="A222" s="243" t="s">
        <v>202</v>
      </c>
      <c r="B222" s="65">
        <v>64</v>
      </c>
      <c r="C222" s="67">
        <v>0.11134888738103937</v>
      </c>
      <c r="D222" s="65">
        <v>726</v>
      </c>
      <c r="E222" s="67">
        <v>0.12111768601824774</v>
      </c>
      <c r="F222" s="65">
        <v>64</v>
      </c>
      <c r="G222" s="69">
        <v>1.9</v>
      </c>
    </row>
    <row r="223" spans="1:7">
      <c r="A223" s="243" t="s">
        <v>203</v>
      </c>
      <c r="B223" s="65">
        <v>70</v>
      </c>
      <c r="C223" s="67">
        <v>0.12178784557301181</v>
      </c>
      <c r="D223" s="65">
        <v>576</v>
      </c>
      <c r="E223" s="67">
        <v>9.6093370725221339E-2</v>
      </c>
      <c r="F223" s="65">
        <v>70</v>
      </c>
      <c r="G223" s="69">
        <v>1.3</v>
      </c>
    </row>
    <row r="224" spans="1:7">
      <c r="A224" s="243" t="s">
        <v>204</v>
      </c>
      <c r="B224" s="65">
        <v>83</v>
      </c>
      <c r="C224" s="67">
        <v>0.14440558832228542</v>
      </c>
      <c r="D224" s="65">
        <v>589</v>
      </c>
      <c r="E224" s="67">
        <v>9.8262144717283617E-2</v>
      </c>
      <c r="F224" s="65">
        <v>82</v>
      </c>
      <c r="G224" s="69">
        <v>1.6</v>
      </c>
    </row>
    <row r="225" spans="1:7">
      <c r="A225" s="243" t="s">
        <v>205</v>
      </c>
      <c r="B225" s="65">
        <v>90</v>
      </c>
      <c r="C225" s="67">
        <v>0.15658437287958663</v>
      </c>
      <c r="D225" s="65">
        <v>878</v>
      </c>
      <c r="E225" s="67">
        <v>0.14647565884851446</v>
      </c>
      <c r="F225" s="65">
        <v>89</v>
      </c>
      <c r="G225" s="69">
        <v>1.5</v>
      </c>
    </row>
    <row r="226" spans="1:7">
      <c r="A226" s="243" t="s">
        <v>206</v>
      </c>
      <c r="B226" s="65">
        <v>180</v>
      </c>
      <c r="C226" s="67">
        <v>0.31316874575917325</v>
      </c>
      <c r="D226" s="65">
        <v>3784</v>
      </c>
      <c r="E226" s="67">
        <v>0.63128006045874574</v>
      </c>
      <c r="F226" s="65">
        <v>179</v>
      </c>
      <c r="G226" s="69">
        <v>1.8</v>
      </c>
    </row>
    <row r="227" spans="1:7">
      <c r="A227" s="243" t="s">
        <v>207</v>
      </c>
      <c r="B227" s="65">
        <v>71</v>
      </c>
      <c r="C227" s="67">
        <v>0.12352767193834055</v>
      </c>
      <c r="D227" s="65">
        <v>724</v>
      </c>
      <c r="E227" s="67">
        <v>0.12078402848100737</v>
      </c>
      <c r="F227" s="65">
        <v>71</v>
      </c>
      <c r="G227" s="69">
        <v>1.4</v>
      </c>
    </row>
    <row r="228" spans="1:7">
      <c r="A228" s="243" t="s">
        <v>208</v>
      </c>
      <c r="B228" s="65">
        <v>24</v>
      </c>
      <c r="C228" s="67">
        <v>4.1755832767889765E-2</v>
      </c>
      <c r="D228" s="65">
        <v>386</v>
      </c>
      <c r="E228" s="67">
        <v>6.4395904687387914E-2</v>
      </c>
      <c r="F228" s="65">
        <v>24</v>
      </c>
      <c r="G228" s="69">
        <v>1.3</v>
      </c>
    </row>
    <row r="229" spans="1:7">
      <c r="A229" s="243" t="s">
        <v>209</v>
      </c>
      <c r="B229" s="65">
        <v>51</v>
      </c>
      <c r="C229" s="67">
        <v>8.8731144631765749E-2</v>
      </c>
      <c r="D229" s="65">
        <v>611</v>
      </c>
      <c r="E229" s="67">
        <v>0.10193237762692749</v>
      </c>
      <c r="F229" s="65">
        <v>51</v>
      </c>
      <c r="G229" s="69">
        <v>1.4</v>
      </c>
    </row>
    <row r="230" spans="1:7">
      <c r="A230" s="243" t="s">
        <v>210</v>
      </c>
      <c r="B230" s="65">
        <v>14</v>
      </c>
      <c r="C230" s="67">
        <v>2.4357569114602361E-2</v>
      </c>
      <c r="D230" s="65">
        <v>447</v>
      </c>
      <c r="E230" s="67">
        <v>7.4572459573218647E-2</v>
      </c>
      <c r="F230" s="65">
        <v>14</v>
      </c>
      <c r="G230" s="69">
        <v>1.4</v>
      </c>
    </row>
    <row r="231" spans="1:7">
      <c r="A231" s="243" t="s">
        <v>211</v>
      </c>
      <c r="B231" s="65">
        <v>32</v>
      </c>
      <c r="C231" s="67">
        <v>5.5674443690519687E-2</v>
      </c>
      <c r="D231" s="65">
        <v>361</v>
      </c>
      <c r="E231" s="67">
        <v>6.0225185471883512E-2</v>
      </c>
      <c r="F231" s="65">
        <v>32</v>
      </c>
      <c r="G231" s="69">
        <v>1.5</v>
      </c>
    </row>
    <row r="232" spans="1:7">
      <c r="A232" s="243" t="s">
        <v>212</v>
      </c>
      <c r="B232" s="65">
        <v>82</v>
      </c>
      <c r="C232" s="67">
        <v>0.14266576195695668</v>
      </c>
      <c r="D232" s="65">
        <v>597</v>
      </c>
      <c r="E232" s="67">
        <v>9.9596774866245033E-2</v>
      </c>
      <c r="F232" s="65">
        <v>82</v>
      </c>
      <c r="G232" s="69">
        <v>1.4</v>
      </c>
    </row>
    <row r="233" spans="1:7">
      <c r="A233" s="243"/>
      <c r="B233" s="11"/>
      <c r="C233" s="11"/>
      <c r="D233" s="11"/>
      <c r="E233" s="6"/>
      <c r="F233" s="6"/>
      <c r="G233" s="6"/>
    </row>
    <row r="234" spans="1:7" ht="24">
      <c r="A234" s="50" t="s">
        <v>244</v>
      </c>
      <c r="B234" s="33">
        <v>1252</v>
      </c>
      <c r="C234" s="34">
        <v>2.1782626093915827</v>
      </c>
      <c r="D234" s="33">
        <v>6005</v>
      </c>
      <c r="E234" s="34">
        <v>1.0018067555641563</v>
      </c>
      <c r="F234" s="33">
        <v>1230</v>
      </c>
      <c r="G234" s="75" t="s">
        <v>251</v>
      </c>
    </row>
    <row r="235" spans="1:7">
      <c r="A235" s="243" t="s">
        <v>214</v>
      </c>
      <c r="B235" s="65">
        <v>89</v>
      </c>
      <c r="C235" s="67">
        <v>0.15484454651425789</v>
      </c>
      <c r="D235" s="65">
        <v>536</v>
      </c>
      <c r="E235" s="67">
        <v>8.9420219980414301E-2</v>
      </c>
      <c r="F235" s="65">
        <v>89</v>
      </c>
      <c r="G235" s="69">
        <v>1.3</v>
      </c>
    </row>
    <row r="236" spans="1:7">
      <c r="A236" s="243" t="s">
        <v>215</v>
      </c>
      <c r="B236" s="65">
        <v>46</v>
      </c>
      <c r="C236" s="67">
        <v>8.0032012805122052E-2</v>
      </c>
      <c r="D236" s="65">
        <v>292</v>
      </c>
      <c r="E236" s="67">
        <v>4.871400043709137E-2</v>
      </c>
      <c r="F236" s="65">
        <v>46</v>
      </c>
      <c r="G236" s="69">
        <v>1.4</v>
      </c>
    </row>
    <row r="237" spans="1:7">
      <c r="A237" s="243" t="s">
        <v>216</v>
      </c>
      <c r="B237" s="65">
        <v>44</v>
      </c>
      <c r="C237" s="67">
        <v>7.6552360074464573E-2</v>
      </c>
      <c r="D237" s="65">
        <v>472</v>
      </c>
      <c r="E237" s="67">
        <v>7.8743178788723042E-2</v>
      </c>
      <c r="F237" s="65">
        <v>44</v>
      </c>
      <c r="G237" s="69">
        <v>1.7</v>
      </c>
    </row>
    <row r="238" spans="1:7">
      <c r="A238" s="243" t="s">
        <v>217</v>
      </c>
      <c r="B238" s="65">
        <v>79</v>
      </c>
      <c r="C238" s="67">
        <v>0.13744628286097049</v>
      </c>
      <c r="D238" s="65">
        <v>519</v>
      </c>
      <c r="E238" s="67">
        <v>8.6584130913871307E-2</v>
      </c>
      <c r="F238" s="65">
        <v>79</v>
      </c>
      <c r="G238" s="69">
        <v>1.2</v>
      </c>
    </row>
    <row r="239" spans="1:7">
      <c r="A239" s="243" t="s">
        <v>218</v>
      </c>
      <c r="B239" s="65">
        <v>159</v>
      </c>
      <c r="C239" s="67">
        <v>0.2766323920872697</v>
      </c>
      <c r="D239" s="65">
        <v>540</v>
      </c>
      <c r="E239" s="67">
        <v>9.0087535054895015E-2</v>
      </c>
      <c r="F239" s="65">
        <v>153</v>
      </c>
      <c r="G239" s="69">
        <v>1.5</v>
      </c>
    </row>
    <row r="240" spans="1:7">
      <c r="A240" s="243" t="s">
        <v>219</v>
      </c>
      <c r="B240" s="65">
        <v>721</v>
      </c>
      <c r="C240" s="67">
        <v>1.2544148094020218</v>
      </c>
      <c r="D240" s="65">
        <v>2796</v>
      </c>
      <c r="E240" s="67">
        <v>0.46645323706201197</v>
      </c>
      <c r="F240" s="65">
        <v>705</v>
      </c>
      <c r="G240" s="69">
        <v>1.6</v>
      </c>
    </row>
    <row r="241" spans="1:7">
      <c r="A241" s="243" t="s">
        <v>220</v>
      </c>
      <c r="B241" s="65">
        <v>61</v>
      </c>
      <c r="C241" s="67">
        <v>0.10612940828505316</v>
      </c>
      <c r="D241" s="65">
        <v>291</v>
      </c>
      <c r="E241" s="67">
        <v>4.8547171668471195E-2</v>
      </c>
      <c r="F241" s="65">
        <v>61</v>
      </c>
      <c r="G241" s="69">
        <v>1.8</v>
      </c>
    </row>
    <row r="242" spans="1:7">
      <c r="A242" s="243" t="s">
        <v>245</v>
      </c>
      <c r="B242" s="65">
        <v>31</v>
      </c>
      <c r="C242" s="67">
        <v>5.3934617325190948E-2</v>
      </c>
      <c r="D242" s="65">
        <v>290</v>
      </c>
      <c r="E242" s="67">
        <v>4.838034289985102E-2</v>
      </c>
      <c r="F242" s="65">
        <v>31</v>
      </c>
      <c r="G242" s="69">
        <v>1.4</v>
      </c>
    </row>
    <row r="243" spans="1:7">
      <c r="A243" s="243" t="s">
        <v>221</v>
      </c>
      <c r="B243" s="65">
        <v>22</v>
      </c>
      <c r="C243" s="67">
        <v>3.8276180037232287E-2</v>
      </c>
      <c r="D243" s="65">
        <v>269</v>
      </c>
      <c r="E243" s="67">
        <v>4.4876938758827326E-2</v>
      </c>
      <c r="F243" s="65">
        <v>22</v>
      </c>
      <c r="G243" s="69">
        <v>1.4</v>
      </c>
    </row>
    <row r="244" spans="1:7">
      <c r="A244" s="245"/>
      <c r="B244" s="11"/>
      <c r="C244" s="11"/>
      <c r="D244" s="11"/>
      <c r="E244" s="6"/>
      <c r="F244" s="6"/>
      <c r="G244" s="6"/>
    </row>
    <row r="245" spans="1:7" ht="24">
      <c r="A245" s="50" t="s">
        <v>222</v>
      </c>
      <c r="B245" s="33">
        <v>1517</v>
      </c>
      <c r="C245" s="34">
        <v>2.6393165962036989</v>
      </c>
      <c r="D245" s="33">
        <v>15456</v>
      </c>
      <c r="E245" s="34">
        <v>2.578505447793439</v>
      </c>
      <c r="F245" s="33">
        <v>1502</v>
      </c>
      <c r="G245" s="78" t="s">
        <v>251</v>
      </c>
    </row>
    <row r="246" spans="1:7">
      <c r="A246" s="246" t="s">
        <v>223</v>
      </c>
      <c r="B246" s="65">
        <v>64</v>
      </c>
      <c r="C246" s="67">
        <v>0.11134888738103937</v>
      </c>
      <c r="D246" s="65">
        <v>683</v>
      </c>
      <c r="E246" s="67">
        <v>0.11394404896758016</v>
      </c>
      <c r="F246" s="65">
        <v>64</v>
      </c>
      <c r="G246" s="69">
        <v>1.7</v>
      </c>
    </row>
    <row r="247" spans="1:7">
      <c r="A247" s="246" t="s">
        <v>224</v>
      </c>
      <c r="B247" s="65">
        <v>46</v>
      </c>
      <c r="C247" s="67">
        <v>8.0032012805122052E-2</v>
      </c>
      <c r="D247" s="65">
        <v>312</v>
      </c>
      <c r="E247" s="67">
        <v>5.2050575809494889E-2</v>
      </c>
      <c r="F247" s="65">
        <v>46</v>
      </c>
      <c r="G247" s="69">
        <v>1.5</v>
      </c>
    </row>
    <row r="248" spans="1:7">
      <c r="A248" s="246" t="s">
        <v>225</v>
      </c>
      <c r="B248" s="65">
        <v>47</v>
      </c>
      <c r="C248" s="67">
        <v>8.1771839170450791E-2</v>
      </c>
      <c r="D248" s="65">
        <v>503</v>
      </c>
      <c r="E248" s="67">
        <v>8.3914870615948503E-2</v>
      </c>
      <c r="F248" s="65">
        <v>47</v>
      </c>
      <c r="G248" s="69">
        <v>1.5</v>
      </c>
    </row>
    <row r="249" spans="1:7">
      <c r="A249" s="246" t="s">
        <v>226</v>
      </c>
      <c r="B249" s="65">
        <v>25</v>
      </c>
      <c r="C249" s="67">
        <v>4.3495659133218505E-2</v>
      </c>
      <c r="D249" s="65">
        <v>429</v>
      </c>
      <c r="E249" s="67">
        <v>7.1569541738055478E-2</v>
      </c>
      <c r="F249" s="65">
        <v>25</v>
      </c>
      <c r="G249" s="69">
        <v>1.6</v>
      </c>
    </row>
    <row r="250" spans="1:7">
      <c r="A250" s="246" t="s">
        <v>227</v>
      </c>
      <c r="B250" s="65">
        <v>114</v>
      </c>
      <c r="C250" s="67">
        <v>0.19834020564747637</v>
      </c>
      <c r="D250" s="65">
        <v>1042</v>
      </c>
      <c r="E250" s="67">
        <v>0.17383557690222332</v>
      </c>
      <c r="F250" s="65">
        <v>112</v>
      </c>
      <c r="G250" s="69">
        <v>1.4</v>
      </c>
    </row>
    <row r="251" spans="1:7">
      <c r="A251" s="246" t="s">
        <v>228</v>
      </c>
      <c r="B251" s="65">
        <v>161</v>
      </c>
      <c r="C251" s="67">
        <v>0.28011204481792717</v>
      </c>
      <c r="D251" s="65">
        <v>846</v>
      </c>
      <c r="E251" s="67">
        <v>0.14113713825266885</v>
      </c>
      <c r="F251" s="65">
        <v>160</v>
      </c>
      <c r="G251" s="69">
        <v>1.4</v>
      </c>
    </row>
    <row r="252" spans="1:7">
      <c r="A252" s="246" t="s">
        <v>229</v>
      </c>
      <c r="B252" s="65">
        <v>87</v>
      </c>
      <c r="C252" s="67">
        <v>0.15136489378360041</v>
      </c>
      <c r="D252" s="65">
        <v>559</v>
      </c>
      <c r="E252" s="67">
        <v>9.3257281658678359E-2</v>
      </c>
      <c r="F252" s="65">
        <v>87</v>
      </c>
      <c r="G252" s="69">
        <v>1.6</v>
      </c>
    </row>
    <row r="253" spans="1:7">
      <c r="A253" s="246" t="s">
        <v>230</v>
      </c>
      <c r="B253" s="65">
        <v>602</v>
      </c>
      <c r="C253" s="67">
        <v>1.0473754719279016</v>
      </c>
      <c r="D253" s="65">
        <v>4662</v>
      </c>
      <c r="E253" s="67">
        <v>0.77775571930726017</v>
      </c>
      <c r="F253" s="65">
        <v>594</v>
      </c>
      <c r="G253" s="69">
        <v>1.8</v>
      </c>
    </row>
    <row r="254" spans="1:7">
      <c r="A254" s="246" t="s">
        <v>231</v>
      </c>
      <c r="B254" s="65">
        <v>41</v>
      </c>
      <c r="C254" s="67">
        <v>7.1332880978478341E-2</v>
      </c>
      <c r="D254" s="65">
        <v>502</v>
      </c>
      <c r="E254" s="67">
        <v>8.3748041847328314E-2</v>
      </c>
      <c r="F254" s="65">
        <v>41</v>
      </c>
      <c r="G254" s="69">
        <v>1.3</v>
      </c>
    </row>
    <row r="255" spans="1:7">
      <c r="A255" s="246" t="s">
        <v>232</v>
      </c>
      <c r="B255" s="65">
        <v>72</v>
      </c>
      <c r="C255" s="67">
        <v>0.12526749830366929</v>
      </c>
      <c r="D255" s="65">
        <v>2547</v>
      </c>
      <c r="E255" s="67">
        <v>0.42491287367558805</v>
      </c>
      <c r="F255" s="65">
        <v>71</v>
      </c>
      <c r="G255" s="69">
        <v>2</v>
      </c>
    </row>
    <row r="256" spans="1:7">
      <c r="A256" s="246" t="s">
        <v>233</v>
      </c>
      <c r="B256" s="65">
        <v>25</v>
      </c>
      <c r="C256" s="67">
        <v>4.3495659133218505E-2</v>
      </c>
      <c r="D256" s="65">
        <v>390</v>
      </c>
      <c r="E256" s="67">
        <v>6.5063219761868615E-2</v>
      </c>
      <c r="F256" s="65">
        <v>25</v>
      </c>
      <c r="G256" s="69">
        <v>1.5</v>
      </c>
    </row>
    <row r="257" spans="1:7">
      <c r="A257" s="247" t="s">
        <v>234</v>
      </c>
      <c r="B257" s="66">
        <v>233</v>
      </c>
      <c r="C257" s="68">
        <v>0.40537954312159646</v>
      </c>
      <c r="D257" s="76">
        <v>2981</v>
      </c>
      <c r="E257" s="68">
        <v>0.49731655925674445</v>
      </c>
      <c r="F257" s="76">
        <v>230</v>
      </c>
      <c r="G257" s="77">
        <v>1.5</v>
      </c>
    </row>
    <row r="258" spans="1:7">
      <c r="A258" s="7" t="s">
        <v>397</v>
      </c>
      <c r="B258" s="65"/>
      <c r="C258" s="14"/>
      <c r="D258" s="13"/>
      <c r="E258" s="14"/>
      <c r="F258" s="14"/>
      <c r="G258" s="13"/>
    </row>
    <row r="259" spans="1:7">
      <c r="A259" s="7" t="s">
        <v>394</v>
      </c>
    </row>
  </sheetData>
  <mergeCells count="8">
    <mergeCell ref="A2:G2"/>
    <mergeCell ref="G4:G5"/>
    <mergeCell ref="E4:E5"/>
    <mergeCell ref="F4:F5"/>
    <mergeCell ref="A4:A5"/>
    <mergeCell ref="B4:B5"/>
    <mergeCell ref="C4:C5"/>
    <mergeCell ref="D4:D5"/>
  </mergeCells>
  <phoneticPr fontId="0" type="noConversion"/>
  <pageMargins left="0.9055118110236221" right="0.59055118110236227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9"/>
  <sheetViews>
    <sheetView workbookViewId="0">
      <pane ySplit="5" topLeftCell="A6" activePane="bottomLeft" state="frozen"/>
      <selection pane="bottomLeft" activeCell="I6" sqref="I6"/>
    </sheetView>
  </sheetViews>
  <sheetFormatPr defaultRowHeight="15"/>
  <cols>
    <col min="1" max="1" width="21.5703125" customWidth="1"/>
    <col min="3" max="3" width="7.5703125" customWidth="1"/>
    <col min="4" max="4" width="9" customWidth="1"/>
    <col min="5" max="5" width="7.28515625" customWidth="1"/>
    <col min="6" max="6" width="8.7109375" customWidth="1"/>
    <col min="7" max="7" width="7.140625" customWidth="1"/>
    <col min="8" max="8" width="7.7109375" customWidth="1"/>
    <col min="9" max="9" width="7" customWidth="1"/>
    <col min="10" max="10" width="5.7109375" style="100" customWidth="1"/>
    <col min="11" max="11" width="7.140625" customWidth="1"/>
    <col min="12" max="12" width="6.5703125" style="100" customWidth="1"/>
    <col min="13" max="13" width="7" customWidth="1"/>
    <col min="14" max="14" width="9.42578125" customWidth="1"/>
    <col min="15" max="15" width="7.140625" customWidth="1"/>
    <col min="16" max="16" width="1" style="32" customWidth="1"/>
    <col min="17" max="17" width="20.7109375" customWidth="1"/>
    <col min="18" max="18" width="8.28515625" customWidth="1"/>
    <col min="19" max="19" width="7.5703125" customWidth="1"/>
    <col min="20" max="20" width="8.85546875" customWidth="1"/>
    <col min="21" max="21" width="7.140625" customWidth="1"/>
    <col min="22" max="22" width="8.140625" customWidth="1"/>
    <col min="23" max="23" width="7.140625" customWidth="1"/>
    <col min="24" max="24" width="8.28515625" customWidth="1"/>
    <col min="25" max="25" width="7.140625" customWidth="1"/>
    <col min="26" max="26" width="7.7109375" customWidth="1"/>
    <col min="27" max="27" width="7" customWidth="1"/>
    <col min="28" max="28" width="8" customWidth="1"/>
    <col min="29" max="29" width="6.7109375" customWidth="1"/>
    <col min="30" max="30" width="7.85546875" customWidth="1"/>
    <col min="31" max="31" width="7.140625" customWidth="1"/>
    <col min="32" max="32" width="1.85546875" customWidth="1"/>
    <col min="33" max="33" width="20.7109375" customWidth="1"/>
    <col min="34" max="34" width="11.140625" customWidth="1"/>
    <col min="35" max="35" width="7.5703125" customWidth="1"/>
    <col min="36" max="36" width="7.140625" customWidth="1"/>
    <col min="37" max="37" width="7.5703125" customWidth="1"/>
    <col min="38" max="38" width="7.42578125" customWidth="1"/>
    <col min="39" max="39" width="7.5703125" customWidth="1"/>
    <col min="40" max="40" width="8.28515625" customWidth="1"/>
    <col min="41" max="41" width="7.5703125" customWidth="1"/>
    <col min="42" max="42" width="7.7109375" customWidth="1"/>
    <col min="43" max="43" width="7.5703125" customWidth="1"/>
    <col min="44" max="44" width="9.140625" style="32"/>
  </cols>
  <sheetData>
    <row r="1" spans="1:47">
      <c r="AF1" s="32"/>
    </row>
    <row r="2" spans="1:47" ht="28.5" customHeight="1">
      <c r="A2" s="361" t="s">
        <v>322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20"/>
      <c r="Q2" s="361" t="s">
        <v>322</v>
      </c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2"/>
      <c r="AG2" s="361" t="s">
        <v>322</v>
      </c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145"/>
      <c r="AT2" s="145"/>
      <c r="AU2" s="145"/>
    </row>
    <row r="3" spans="1:47" ht="9" customHeight="1">
      <c r="A3" s="6"/>
      <c r="B3" s="6"/>
      <c r="C3" s="6"/>
      <c r="D3" s="6"/>
      <c r="E3" s="20"/>
      <c r="F3" s="6"/>
      <c r="G3" s="6"/>
      <c r="H3" s="6"/>
      <c r="I3" s="6"/>
      <c r="K3" s="6"/>
      <c r="M3" s="6"/>
      <c r="N3" s="6"/>
      <c r="O3" s="6"/>
      <c r="P3" s="20"/>
      <c r="Q3" s="6"/>
      <c r="R3" s="6"/>
      <c r="S3" s="6"/>
      <c r="T3" s="6"/>
      <c r="U3" s="6"/>
      <c r="W3" s="6"/>
      <c r="Y3" s="6"/>
      <c r="AA3" s="6"/>
      <c r="AC3" s="6"/>
      <c r="AE3" s="6"/>
      <c r="AF3" s="32"/>
      <c r="AG3" s="6"/>
      <c r="AI3" s="6"/>
      <c r="AK3" s="6"/>
      <c r="AM3" s="6"/>
      <c r="AO3" s="6"/>
      <c r="AQ3" s="6"/>
    </row>
    <row r="4" spans="1:47" ht="19.5" customHeight="1">
      <c r="A4" s="321" t="s">
        <v>0</v>
      </c>
      <c r="B4" s="370" t="s">
        <v>271</v>
      </c>
      <c r="C4" s="370" t="s">
        <v>317</v>
      </c>
      <c r="D4" s="370" t="s">
        <v>272</v>
      </c>
      <c r="E4" s="370" t="s">
        <v>317</v>
      </c>
      <c r="F4" s="370" t="s">
        <v>273</v>
      </c>
      <c r="G4" s="370" t="s">
        <v>317</v>
      </c>
      <c r="H4" s="370" t="s">
        <v>274</v>
      </c>
      <c r="I4" s="370" t="s">
        <v>317</v>
      </c>
      <c r="J4" s="370" t="s">
        <v>278</v>
      </c>
      <c r="K4" s="370" t="s">
        <v>317</v>
      </c>
      <c r="L4" s="370" t="s">
        <v>279</v>
      </c>
      <c r="M4" s="370" t="s">
        <v>317</v>
      </c>
      <c r="N4" s="370" t="s">
        <v>275</v>
      </c>
      <c r="O4" s="370" t="s">
        <v>317</v>
      </c>
      <c r="P4" s="374"/>
      <c r="Q4" s="321" t="s">
        <v>0</v>
      </c>
      <c r="R4" s="370" t="s">
        <v>276</v>
      </c>
      <c r="S4" s="370" t="s">
        <v>317</v>
      </c>
      <c r="T4" s="370" t="s">
        <v>277</v>
      </c>
      <c r="U4" s="370" t="s">
        <v>317</v>
      </c>
      <c r="V4" s="370" t="s">
        <v>281</v>
      </c>
      <c r="W4" s="370" t="s">
        <v>317</v>
      </c>
      <c r="X4" s="370" t="s">
        <v>282</v>
      </c>
      <c r="Y4" s="370" t="s">
        <v>317</v>
      </c>
      <c r="Z4" s="370" t="s">
        <v>283</v>
      </c>
      <c r="AA4" s="370" t="s">
        <v>317</v>
      </c>
      <c r="AB4" s="370" t="s">
        <v>284</v>
      </c>
      <c r="AC4" s="370" t="s">
        <v>317</v>
      </c>
      <c r="AD4" s="370" t="s">
        <v>285</v>
      </c>
      <c r="AE4" s="370" t="s">
        <v>317</v>
      </c>
      <c r="AF4" s="32"/>
      <c r="AG4" s="321" t="s">
        <v>0</v>
      </c>
      <c r="AH4" s="370" t="s">
        <v>286</v>
      </c>
      <c r="AI4" s="370" t="s">
        <v>317</v>
      </c>
      <c r="AJ4" s="370" t="s">
        <v>287</v>
      </c>
      <c r="AK4" s="370" t="s">
        <v>317</v>
      </c>
      <c r="AL4" s="370" t="s">
        <v>288</v>
      </c>
      <c r="AM4" s="370" t="s">
        <v>317</v>
      </c>
      <c r="AN4" s="370" t="s">
        <v>289</v>
      </c>
      <c r="AO4" s="370" t="s">
        <v>317</v>
      </c>
      <c r="AP4" s="370" t="s">
        <v>290</v>
      </c>
      <c r="AQ4" s="372" t="s">
        <v>317</v>
      </c>
    </row>
    <row r="5" spans="1:47" ht="58.5" customHeight="1">
      <c r="A5" s="322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4"/>
      <c r="Q5" s="322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2"/>
      <c r="AG5" s="322"/>
      <c r="AH5" s="371"/>
      <c r="AI5" s="371"/>
      <c r="AJ5" s="371"/>
      <c r="AK5" s="371"/>
      <c r="AL5" s="371"/>
      <c r="AM5" s="371"/>
      <c r="AN5" s="371"/>
      <c r="AO5" s="371"/>
      <c r="AP5" s="371"/>
      <c r="AQ5" s="373"/>
    </row>
    <row r="6" spans="1:47" ht="22.5" customHeight="1">
      <c r="A6" s="29" t="s">
        <v>235</v>
      </c>
      <c r="B6" s="86">
        <v>262</v>
      </c>
      <c r="C6" s="87">
        <v>100</v>
      </c>
      <c r="D6" s="86">
        <v>139</v>
      </c>
      <c r="E6" s="87">
        <v>100</v>
      </c>
      <c r="F6" s="86">
        <v>3681</v>
      </c>
      <c r="G6" s="87">
        <v>100</v>
      </c>
      <c r="H6" s="86">
        <v>1697</v>
      </c>
      <c r="I6" s="87">
        <v>100</v>
      </c>
      <c r="J6" s="86">
        <v>15</v>
      </c>
      <c r="K6" s="87">
        <v>100</v>
      </c>
      <c r="L6" s="86">
        <v>76</v>
      </c>
      <c r="M6" s="87">
        <v>100</v>
      </c>
      <c r="N6" s="86">
        <v>27639</v>
      </c>
      <c r="O6" s="87">
        <v>100</v>
      </c>
      <c r="P6" s="102"/>
      <c r="Q6" s="29" t="s">
        <v>235</v>
      </c>
      <c r="R6" s="86">
        <v>726</v>
      </c>
      <c r="S6" s="87">
        <v>100</v>
      </c>
      <c r="T6" s="86">
        <v>1872</v>
      </c>
      <c r="U6" s="87">
        <v>100</v>
      </c>
      <c r="V6" s="86">
        <v>696</v>
      </c>
      <c r="W6" s="87">
        <v>100</v>
      </c>
      <c r="X6" s="86">
        <v>330</v>
      </c>
      <c r="Y6" s="87">
        <v>100</v>
      </c>
      <c r="Z6" s="86">
        <v>215</v>
      </c>
      <c r="AA6" s="87">
        <v>100</v>
      </c>
      <c r="AB6" s="86">
        <v>1177</v>
      </c>
      <c r="AC6" s="87">
        <v>100</v>
      </c>
      <c r="AD6" s="86">
        <v>3562</v>
      </c>
      <c r="AE6" s="87">
        <v>100</v>
      </c>
      <c r="AF6" s="105"/>
      <c r="AG6" s="29" t="s">
        <v>235</v>
      </c>
      <c r="AH6" s="86">
        <v>559</v>
      </c>
      <c r="AI6" s="87">
        <v>100</v>
      </c>
      <c r="AJ6" s="86">
        <v>2163</v>
      </c>
      <c r="AK6" s="87">
        <v>100</v>
      </c>
      <c r="AL6" s="86">
        <v>1147</v>
      </c>
      <c r="AM6" s="87">
        <v>100</v>
      </c>
      <c r="AN6" s="86">
        <v>538</v>
      </c>
      <c r="AO6" s="87">
        <v>100</v>
      </c>
      <c r="AP6" s="86">
        <v>6803</v>
      </c>
      <c r="AQ6" s="87">
        <v>100</v>
      </c>
    </row>
    <row r="7" spans="1:47">
      <c r="A7" s="72"/>
      <c r="B7" s="99">
        <v>53297</v>
      </c>
      <c r="C7" s="89"/>
      <c r="D7" s="88"/>
      <c r="E7" s="89"/>
      <c r="F7" s="88"/>
      <c r="G7" s="89"/>
      <c r="H7" s="88"/>
      <c r="I7" s="89"/>
      <c r="K7" s="89"/>
      <c r="M7" s="89"/>
      <c r="N7" s="88"/>
      <c r="O7" s="89"/>
      <c r="P7" s="103"/>
      <c r="Q7" s="72"/>
      <c r="R7" s="88"/>
      <c r="S7" s="89"/>
      <c r="T7" s="88"/>
      <c r="U7" s="89"/>
      <c r="W7" s="89"/>
      <c r="Y7" s="89"/>
      <c r="AA7" s="89"/>
      <c r="AC7" s="89"/>
      <c r="AE7" s="89"/>
      <c r="AG7" s="72"/>
      <c r="AI7" s="89"/>
      <c r="AK7" s="89"/>
      <c r="AM7" s="89"/>
      <c r="AO7" s="89"/>
      <c r="AQ7" s="89"/>
    </row>
    <row r="8" spans="1:47" s="106" customFormat="1" ht="22.5">
      <c r="A8" s="80" t="s">
        <v>1</v>
      </c>
      <c r="B8" s="90">
        <v>96</v>
      </c>
      <c r="C8" s="91">
        <v>36.641221374045799</v>
      </c>
      <c r="D8" s="90">
        <v>23</v>
      </c>
      <c r="E8" s="91">
        <v>16.546762589928058</v>
      </c>
      <c r="F8" s="90">
        <v>1184</v>
      </c>
      <c r="G8" s="91">
        <v>32.1651725074708</v>
      </c>
      <c r="H8" s="90">
        <v>1084</v>
      </c>
      <c r="I8" s="91">
        <v>63.877430760164998</v>
      </c>
      <c r="J8" s="90">
        <v>6</v>
      </c>
      <c r="K8" s="91">
        <v>40</v>
      </c>
      <c r="L8" s="90">
        <v>32</v>
      </c>
      <c r="M8" s="91">
        <v>42.105263157894733</v>
      </c>
      <c r="N8" s="90">
        <v>9067</v>
      </c>
      <c r="O8" s="91">
        <v>32.805094250877382</v>
      </c>
      <c r="P8" s="91"/>
      <c r="Q8" s="80" t="s">
        <v>1</v>
      </c>
      <c r="R8" s="90">
        <v>359</v>
      </c>
      <c r="S8" s="91">
        <v>49.449035812672179</v>
      </c>
      <c r="T8" s="90">
        <v>1055</v>
      </c>
      <c r="U8" s="91">
        <v>56.356837606837608</v>
      </c>
      <c r="V8" s="90">
        <v>368</v>
      </c>
      <c r="W8" s="91">
        <v>52.873563218390807</v>
      </c>
      <c r="X8" s="90">
        <v>197</v>
      </c>
      <c r="Y8" s="91">
        <v>59.696969696969695</v>
      </c>
      <c r="Z8" s="90">
        <v>168</v>
      </c>
      <c r="AA8" s="91">
        <v>78.139534883720927</v>
      </c>
      <c r="AB8" s="90">
        <v>633</v>
      </c>
      <c r="AC8" s="91">
        <v>53.780798640611728</v>
      </c>
      <c r="AD8" s="90">
        <v>2589</v>
      </c>
      <c r="AE8" s="91">
        <v>72.683885457608085</v>
      </c>
      <c r="AF8" s="90"/>
      <c r="AG8" s="80" t="s">
        <v>1</v>
      </c>
      <c r="AH8" s="90">
        <v>80</v>
      </c>
      <c r="AI8" s="91">
        <v>14.311270125223613</v>
      </c>
      <c r="AJ8" s="90">
        <v>727</v>
      </c>
      <c r="AK8" s="91">
        <v>33.610725843735551</v>
      </c>
      <c r="AL8" s="90">
        <v>592</v>
      </c>
      <c r="AM8" s="91">
        <v>51.612903225806448</v>
      </c>
      <c r="AN8" s="90">
        <v>275</v>
      </c>
      <c r="AO8" s="91">
        <v>51.115241635687738</v>
      </c>
      <c r="AP8" s="90">
        <v>1579</v>
      </c>
      <c r="AQ8" s="91">
        <v>23.210348375716595</v>
      </c>
      <c r="AR8" s="146"/>
    </row>
    <row r="9" spans="1:47">
      <c r="A9" s="61" t="s">
        <v>2</v>
      </c>
      <c r="B9" s="95">
        <v>5</v>
      </c>
      <c r="C9" s="92">
        <v>1.9083969465648856</v>
      </c>
      <c r="D9" s="95" t="s">
        <v>251</v>
      </c>
      <c r="E9" s="92">
        <v>0</v>
      </c>
      <c r="F9" s="95">
        <v>13</v>
      </c>
      <c r="G9" s="92">
        <v>0.35316490084216245</v>
      </c>
      <c r="H9" s="95">
        <v>2</v>
      </c>
      <c r="I9" s="92">
        <v>0.11785503830288745</v>
      </c>
      <c r="J9" s="95" t="s">
        <v>251</v>
      </c>
      <c r="K9" s="92">
        <v>0</v>
      </c>
      <c r="L9" s="95">
        <v>1</v>
      </c>
      <c r="M9" s="92">
        <v>1.3157894736842104</v>
      </c>
      <c r="N9" s="95">
        <v>81</v>
      </c>
      <c r="O9" s="92">
        <v>0.29306414848583523</v>
      </c>
      <c r="P9" s="92"/>
      <c r="Q9" s="61" t="s">
        <v>2</v>
      </c>
      <c r="R9" s="95">
        <v>2</v>
      </c>
      <c r="S9" s="92">
        <v>0.27548209366391185</v>
      </c>
      <c r="T9" s="95">
        <v>2</v>
      </c>
      <c r="U9" s="92">
        <v>0.10683760683760685</v>
      </c>
      <c r="V9" s="95">
        <v>1</v>
      </c>
      <c r="W9" s="92">
        <v>0.14367816091954022</v>
      </c>
      <c r="X9" s="95" t="s">
        <v>251</v>
      </c>
      <c r="Y9" s="92">
        <v>0</v>
      </c>
      <c r="Z9" s="95" t="s">
        <v>251</v>
      </c>
      <c r="AA9" s="92">
        <v>0</v>
      </c>
      <c r="AB9" s="95">
        <v>2</v>
      </c>
      <c r="AC9" s="92">
        <v>0.16992353440951571</v>
      </c>
      <c r="AD9" s="95">
        <v>2</v>
      </c>
      <c r="AE9" s="92">
        <v>5.6148231330713089E-2</v>
      </c>
      <c r="AF9" s="95"/>
      <c r="AG9" s="61" t="s">
        <v>2</v>
      </c>
      <c r="AH9" s="95">
        <v>2</v>
      </c>
      <c r="AI9" s="92">
        <v>0.35778175313059035</v>
      </c>
      <c r="AJ9" s="95">
        <v>2</v>
      </c>
      <c r="AK9" s="92">
        <v>9.2464170134073043E-2</v>
      </c>
      <c r="AL9" s="95" t="s">
        <v>251</v>
      </c>
      <c r="AM9" s="92">
        <v>0</v>
      </c>
      <c r="AN9" s="95" t="s">
        <v>251</v>
      </c>
      <c r="AO9" s="92">
        <v>0</v>
      </c>
      <c r="AP9" s="95">
        <v>14</v>
      </c>
      <c r="AQ9" s="92">
        <v>0.20579156254593561</v>
      </c>
    </row>
    <row r="10" spans="1:47">
      <c r="A10" s="61" t="s">
        <v>3</v>
      </c>
      <c r="B10" s="95">
        <v>1</v>
      </c>
      <c r="C10" s="92">
        <v>0.38167938931297707</v>
      </c>
      <c r="D10" s="95" t="s">
        <v>251</v>
      </c>
      <c r="E10" s="92">
        <v>0</v>
      </c>
      <c r="F10" s="95">
        <v>77</v>
      </c>
      <c r="G10" s="92">
        <v>2.0918228742189622</v>
      </c>
      <c r="H10" s="95">
        <v>29</v>
      </c>
      <c r="I10" s="92">
        <v>1.7088980553918678</v>
      </c>
      <c r="J10" s="95" t="s">
        <v>251</v>
      </c>
      <c r="K10" s="92">
        <v>0</v>
      </c>
      <c r="L10" s="95" t="s">
        <v>251</v>
      </c>
      <c r="M10" s="92">
        <v>0</v>
      </c>
      <c r="N10" s="95">
        <v>575</v>
      </c>
      <c r="O10" s="92">
        <v>2.080393646658707</v>
      </c>
      <c r="P10" s="92"/>
      <c r="Q10" s="61" t="s">
        <v>3</v>
      </c>
      <c r="R10" s="95">
        <v>44</v>
      </c>
      <c r="S10" s="92">
        <v>6.0606060606060606</v>
      </c>
      <c r="T10" s="95">
        <v>32</v>
      </c>
      <c r="U10" s="92">
        <v>1.7094017094017095</v>
      </c>
      <c r="V10" s="95">
        <v>12</v>
      </c>
      <c r="W10" s="92">
        <v>1.7241379310344827</v>
      </c>
      <c r="X10" s="95">
        <v>2</v>
      </c>
      <c r="Y10" s="92">
        <v>0.60606060606060608</v>
      </c>
      <c r="Z10" s="95">
        <v>4</v>
      </c>
      <c r="AA10" s="92">
        <v>1.8604651162790697</v>
      </c>
      <c r="AB10" s="95">
        <v>14</v>
      </c>
      <c r="AC10" s="92">
        <v>1.1894647408666101</v>
      </c>
      <c r="AD10" s="95">
        <v>29</v>
      </c>
      <c r="AE10" s="92">
        <v>0.81414935429533974</v>
      </c>
      <c r="AF10" s="95"/>
      <c r="AG10" s="61" t="s">
        <v>3</v>
      </c>
      <c r="AH10" s="95">
        <v>4</v>
      </c>
      <c r="AI10" s="92">
        <v>0.7155635062611807</v>
      </c>
      <c r="AJ10" s="95">
        <v>51</v>
      </c>
      <c r="AK10" s="92">
        <v>2.3578363384188625</v>
      </c>
      <c r="AL10" s="95">
        <v>6</v>
      </c>
      <c r="AM10" s="92">
        <v>0.52310374891020051</v>
      </c>
      <c r="AN10" s="95">
        <v>8</v>
      </c>
      <c r="AO10" s="92">
        <v>1.486988847583643</v>
      </c>
      <c r="AP10" s="95">
        <v>72</v>
      </c>
      <c r="AQ10" s="92">
        <v>1.0583566073790973</v>
      </c>
    </row>
    <row r="11" spans="1:47">
      <c r="A11" s="61" t="s">
        <v>4</v>
      </c>
      <c r="B11" s="95">
        <v>3</v>
      </c>
      <c r="C11" s="92">
        <v>1.1450381679389312</v>
      </c>
      <c r="D11" s="95">
        <v>1</v>
      </c>
      <c r="E11" s="92">
        <v>0.71942446043165476</v>
      </c>
      <c r="F11" s="95">
        <v>5</v>
      </c>
      <c r="G11" s="92">
        <v>0.13583265417006249</v>
      </c>
      <c r="H11" s="95">
        <v>10</v>
      </c>
      <c r="I11" s="92">
        <v>0.5892751915144373</v>
      </c>
      <c r="J11" s="95" t="s">
        <v>251</v>
      </c>
      <c r="K11" s="92">
        <v>0</v>
      </c>
      <c r="L11" s="95" t="s">
        <v>251</v>
      </c>
      <c r="M11" s="92">
        <v>0</v>
      </c>
      <c r="N11" s="95">
        <v>64</v>
      </c>
      <c r="O11" s="92">
        <v>0.23155685806288215</v>
      </c>
      <c r="P11" s="92"/>
      <c r="Q11" s="61" t="s">
        <v>4</v>
      </c>
      <c r="R11" s="95">
        <v>9</v>
      </c>
      <c r="S11" s="92">
        <v>1.2396694214876034</v>
      </c>
      <c r="T11" s="95">
        <v>5</v>
      </c>
      <c r="U11" s="92">
        <v>0.26709401709401709</v>
      </c>
      <c r="V11" s="95" t="s">
        <v>251</v>
      </c>
      <c r="W11" s="92">
        <v>0</v>
      </c>
      <c r="X11" s="95" t="s">
        <v>251</v>
      </c>
      <c r="Y11" s="92">
        <v>0</v>
      </c>
      <c r="Z11" s="95">
        <v>1</v>
      </c>
      <c r="AA11" s="92">
        <v>0.46511627906976744</v>
      </c>
      <c r="AB11" s="95">
        <v>2</v>
      </c>
      <c r="AC11" s="92">
        <v>0.16992353440951571</v>
      </c>
      <c r="AD11" s="95">
        <v>9</v>
      </c>
      <c r="AE11" s="92">
        <v>0.25266704098820886</v>
      </c>
      <c r="AF11" s="95"/>
      <c r="AG11" s="61" t="s">
        <v>4</v>
      </c>
      <c r="AH11" s="95">
        <v>2</v>
      </c>
      <c r="AI11" s="92">
        <v>0.35778175313059035</v>
      </c>
      <c r="AJ11" s="95">
        <v>1</v>
      </c>
      <c r="AK11" s="92">
        <v>4.6232085067036521E-2</v>
      </c>
      <c r="AL11" s="95" t="s">
        <v>251</v>
      </c>
      <c r="AM11" s="92">
        <v>0</v>
      </c>
      <c r="AN11" s="95" t="s">
        <v>251</v>
      </c>
      <c r="AO11" s="92">
        <v>0</v>
      </c>
      <c r="AP11" s="95">
        <v>9</v>
      </c>
      <c r="AQ11" s="92">
        <v>0.13229457592238716</v>
      </c>
    </row>
    <row r="12" spans="1:47">
      <c r="A12" s="61" t="s">
        <v>5</v>
      </c>
      <c r="B12" s="95">
        <v>9</v>
      </c>
      <c r="C12" s="92">
        <v>3.4351145038167941</v>
      </c>
      <c r="D12" s="95">
        <v>4</v>
      </c>
      <c r="E12" s="92">
        <v>2.877697841726619</v>
      </c>
      <c r="F12" s="95">
        <v>98</v>
      </c>
      <c r="G12" s="92">
        <v>2.6623200217332244</v>
      </c>
      <c r="H12" s="95">
        <v>84</v>
      </c>
      <c r="I12" s="92">
        <v>4.9499116087212727</v>
      </c>
      <c r="J12" s="95" t="s">
        <v>251</v>
      </c>
      <c r="K12" s="92">
        <v>0</v>
      </c>
      <c r="L12" s="95">
        <v>3</v>
      </c>
      <c r="M12" s="92">
        <v>3.9473684210526314</v>
      </c>
      <c r="N12" s="95">
        <v>433</v>
      </c>
      <c r="O12" s="92">
        <v>1.5666268678316873</v>
      </c>
      <c r="P12" s="92"/>
      <c r="Q12" s="61" t="s">
        <v>5</v>
      </c>
      <c r="R12" s="95">
        <v>35</v>
      </c>
      <c r="S12" s="92">
        <v>4.8209366391184574</v>
      </c>
      <c r="T12" s="95">
        <v>59</v>
      </c>
      <c r="U12" s="92">
        <v>3.1517094017094016</v>
      </c>
      <c r="V12" s="95">
        <v>7</v>
      </c>
      <c r="W12" s="92">
        <v>1.0057471264367817</v>
      </c>
      <c r="X12" s="95">
        <v>9</v>
      </c>
      <c r="Y12" s="92">
        <v>2.7272727272727271</v>
      </c>
      <c r="Z12" s="95">
        <v>8</v>
      </c>
      <c r="AA12" s="92">
        <v>3.7209302325581395</v>
      </c>
      <c r="AB12" s="95">
        <v>27</v>
      </c>
      <c r="AC12" s="92">
        <v>2.2939677145284625</v>
      </c>
      <c r="AD12" s="95">
        <v>275</v>
      </c>
      <c r="AE12" s="92">
        <v>7.7203818079730491</v>
      </c>
      <c r="AF12" s="95"/>
      <c r="AG12" s="61" t="s">
        <v>5</v>
      </c>
      <c r="AH12" s="95">
        <v>4</v>
      </c>
      <c r="AI12" s="92">
        <v>0.7155635062611807</v>
      </c>
      <c r="AJ12" s="95">
        <v>31</v>
      </c>
      <c r="AK12" s="92">
        <v>1.4331946370781323</v>
      </c>
      <c r="AL12" s="95">
        <v>13</v>
      </c>
      <c r="AM12" s="92">
        <v>1.1333914559721012</v>
      </c>
      <c r="AN12" s="95">
        <v>19</v>
      </c>
      <c r="AO12" s="92">
        <v>3.5315985130111525</v>
      </c>
      <c r="AP12" s="95">
        <v>66</v>
      </c>
      <c r="AQ12" s="92">
        <v>0.97016022343083941</v>
      </c>
    </row>
    <row r="13" spans="1:47">
      <c r="A13" s="61" t="s">
        <v>6</v>
      </c>
      <c r="B13" s="95">
        <v>9</v>
      </c>
      <c r="C13" s="92">
        <v>3.4351145038167941</v>
      </c>
      <c r="D13" s="95">
        <v>2</v>
      </c>
      <c r="E13" s="92">
        <v>1.4388489208633095</v>
      </c>
      <c r="F13" s="95">
        <v>17</v>
      </c>
      <c r="G13" s="92">
        <v>0.46183102417821242</v>
      </c>
      <c r="H13" s="95">
        <v>10</v>
      </c>
      <c r="I13" s="92">
        <v>0.5892751915144373</v>
      </c>
      <c r="J13" s="95" t="s">
        <v>251</v>
      </c>
      <c r="K13" s="92">
        <v>0</v>
      </c>
      <c r="L13" s="95">
        <v>1</v>
      </c>
      <c r="M13" s="92">
        <v>1.3157894736842104</v>
      </c>
      <c r="N13" s="95">
        <v>80</v>
      </c>
      <c r="O13" s="92">
        <v>0.28944607257860272</v>
      </c>
      <c r="P13" s="92"/>
      <c r="Q13" s="61" t="s">
        <v>6</v>
      </c>
      <c r="R13" s="95">
        <v>2</v>
      </c>
      <c r="S13" s="92">
        <v>0.27548209366391185</v>
      </c>
      <c r="T13" s="95">
        <v>32</v>
      </c>
      <c r="U13" s="92">
        <v>1.7094017094017095</v>
      </c>
      <c r="V13" s="95">
        <v>3</v>
      </c>
      <c r="W13" s="92">
        <v>0.43103448275862066</v>
      </c>
      <c r="X13" s="95">
        <v>1</v>
      </c>
      <c r="Y13" s="92">
        <v>0.30303030303030304</v>
      </c>
      <c r="Z13" s="95">
        <v>8</v>
      </c>
      <c r="AA13" s="92">
        <v>3.7209302325581395</v>
      </c>
      <c r="AB13" s="95">
        <v>3</v>
      </c>
      <c r="AC13" s="92">
        <v>0.25488530161427359</v>
      </c>
      <c r="AD13" s="95">
        <v>22</v>
      </c>
      <c r="AE13" s="92">
        <v>0.61763054463784395</v>
      </c>
      <c r="AF13" s="95"/>
      <c r="AG13" s="61" t="s">
        <v>6</v>
      </c>
      <c r="AH13" s="95">
        <v>2</v>
      </c>
      <c r="AI13" s="92">
        <v>0.35778175313059035</v>
      </c>
      <c r="AJ13" s="95" t="s">
        <v>251</v>
      </c>
      <c r="AK13" s="92">
        <v>0</v>
      </c>
      <c r="AL13" s="95">
        <v>2</v>
      </c>
      <c r="AM13" s="92">
        <v>0.17436791630340018</v>
      </c>
      <c r="AN13" s="95">
        <v>4</v>
      </c>
      <c r="AO13" s="92">
        <v>0.74349442379182151</v>
      </c>
      <c r="AP13" s="95">
        <v>36</v>
      </c>
      <c r="AQ13" s="92">
        <v>0.52917830368954866</v>
      </c>
    </row>
    <row r="14" spans="1:47">
      <c r="A14" s="61" t="s">
        <v>7</v>
      </c>
      <c r="B14" s="95">
        <v>1</v>
      </c>
      <c r="C14" s="92">
        <v>0.38167938931297707</v>
      </c>
      <c r="D14" s="95">
        <v>1</v>
      </c>
      <c r="E14" s="92">
        <v>0.71942446043165476</v>
      </c>
      <c r="F14" s="95">
        <v>3</v>
      </c>
      <c r="G14" s="92">
        <v>8.1499592502037491E-2</v>
      </c>
      <c r="H14" s="95">
        <v>4</v>
      </c>
      <c r="I14" s="92">
        <v>0.23571007660577489</v>
      </c>
      <c r="J14" s="95" t="s">
        <v>251</v>
      </c>
      <c r="K14" s="92">
        <v>0</v>
      </c>
      <c r="L14" s="95" t="s">
        <v>251</v>
      </c>
      <c r="M14" s="92">
        <v>0</v>
      </c>
      <c r="N14" s="95">
        <v>28</v>
      </c>
      <c r="O14" s="92">
        <v>0.10130612540251095</v>
      </c>
      <c r="P14" s="92"/>
      <c r="Q14" s="61" t="s">
        <v>7</v>
      </c>
      <c r="R14" s="95">
        <v>3</v>
      </c>
      <c r="S14" s="92">
        <v>0.41322314049586778</v>
      </c>
      <c r="T14" s="95" t="s">
        <v>251</v>
      </c>
      <c r="U14" s="92">
        <v>0</v>
      </c>
      <c r="V14" s="95" t="s">
        <v>251</v>
      </c>
      <c r="W14" s="92">
        <v>0</v>
      </c>
      <c r="X14" s="95" t="s">
        <v>251</v>
      </c>
      <c r="Y14" s="92">
        <v>0</v>
      </c>
      <c r="Z14" s="95">
        <v>2</v>
      </c>
      <c r="AA14" s="92">
        <v>0.93023255813953487</v>
      </c>
      <c r="AB14" s="95" t="s">
        <v>251</v>
      </c>
      <c r="AC14" s="92">
        <v>0</v>
      </c>
      <c r="AD14" s="95">
        <v>4</v>
      </c>
      <c r="AE14" s="92">
        <v>0.11229646266142618</v>
      </c>
      <c r="AF14" s="95"/>
      <c r="AG14" s="61" t="s">
        <v>7</v>
      </c>
      <c r="AH14" s="95">
        <v>1</v>
      </c>
      <c r="AI14" s="92">
        <v>0.17889087656529518</v>
      </c>
      <c r="AJ14" s="95">
        <v>1</v>
      </c>
      <c r="AK14" s="92">
        <v>4.6232085067036521E-2</v>
      </c>
      <c r="AL14" s="95" t="s">
        <v>251</v>
      </c>
      <c r="AM14" s="92">
        <v>0</v>
      </c>
      <c r="AN14" s="95" t="s">
        <v>251</v>
      </c>
      <c r="AO14" s="92">
        <v>0</v>
      </c>
      <c r="AP14" s="95">
        <v>27</v>
      </c>
      <c r="AQ14" s="92">
        <v>0.39688372776716152</v>
      </c>
    </row>
    <row r="15" spans="1:47">
      <c r="A15" s="61" t="s">
        <v>8</v>
      </c>
      <c r="B15" s="95">
        <v>43</v>
      </c>
      <c r="C15" s="92">
        <v>16.412213740458014</v>
      </c>
      <c r="D15" s="95">
        <v>9</v>
      </c>
      <c r="E15" s="92">
        <v>6.4748201438848918</v>
      </c>
      <c r="F15" s="95">
        <v>800</v>
      </c>
      <c r="G15" s="92">
        <v>21.733224667209996</v>
      </c>
      <c r="H15" s="95">
        <v>882</v>
      </c>
      <c r="I15" s="92">
        <v>51.974071891573374</v>
      </c>
      <c r="J15" s="95">
        <v>6</v>
      </c>
      <c r="K15" s="92">
        <v>40</v>
      </c>
      <c r="L15" s="95">
        <v>22</v>
      </c>
      <c r="M15" s="92">
        <v>28.947368421052634</v>
      </c>
      <c r="N15" s="95">
        <v>6705</v>
      </c>
      <c r="O15" s="92">
        <v>24.259198957994137</v>
      </c>
      <c r="P15" s="92"/>
      <c r="Q15" s="61" t="s">
        <v>8</v>
      </c>
      <c r="R15" s="95">
        <v>213</v>
      </c>
      <c r="S15" s="92">
        <v>29.338842975206614</v>
      </c>
      <c r="T15" s="95">
        <v>888</v>
      </c>
      <c r="U15" s="92">
        <v>47.435897435897431</v>
      </c>
      <c r="V15" s="95">
        <v>327</v>
      </c>
      <c r="W15" s="92">
        <v>46.982758620689658</v>
      </c>
      <c r="X15" s="95">
        <v>179</v>
      </c>
      <c r="Y15" s="92">
        <v>54.242424242424249</v>
      </c>
      <c r="Z15" s="95">
        <v>138</v>
      </c>
      <c r="AA15" s="92">
        <v>64.186046511627907</v>
      </c>
      <c r="AB15" s="95">
        <v>567</v>
      </c>
      <c r="AC15" s="92">
        <v>48.17332200509771</v>
      </c>
      <c r="AD15" s="95">
        <v>2204</v>
      </c>
      <c r="AE15" s="92">
        <v>61.875350926445819</v>
      </c>
      <c r="AF15" s="95"/>
      <c r="AG15" s="61" t="s">
        <v>8</v>
      </c>
      <c r="AH15" s="95">
        <v>46</v>
      </c>
      <c r="AI15" s="92">
        <v>8.2289803220035775</v>
      </c>
      <c r="AJ15" s="95">
        <v>541</v>
      </c>
      <c r="AK15" s="92">
        <v>25.011558021266762</v>
      </c>
      <c r="AL15" s="95">
        <v>546</v>
      </c>
      <c r="AM15" s="92">
        <v>47.602441150828248</v>
      </c>
      <c r="AN15" s="95">
        <v>223</v>
      </c>
      <c r="AO15" s="92">
        <v>41.449814126394052</v>
      </c>
      <c r="AP15" s="95">
        <v>1167</v>
      </c>
      <c r="AQ15" s="92">
        <v>17.154196677936202</v>
      </c>
    </row>
    <row r="16" spans="1:47">
      <c r="A16" s="61" t="s">
        <v>9</v>
      </c>
      <c r="B16" s="95">
        <v>4</v>
      </c>
      <c r="C16" s="92">
        <v>1.5267175572519083</v>
      </c>
      <c r="D16" s="95" t="s">
        <v>251</v>
      </c>
      <c r="E16" s="92">
        <v>0</v>
      </c>
      <c r="F16" s="95">
        <v>10</v>
      </c>
      <c r="G16" s="92">
        <v>0.27166530834012498</v>
      </c>
      <c r="H16" s="95">
        <v>6</v>
      </c>
      <c r="I16" s="92">
        <v>0.35356511490866238</v>
      </c>
      <c r="J16" s="95" t="s">
        <v>251</v>
      </c>
      <c r="K16" s="92">
        <v>0</v>
      </c>
      <c r="L16" s="95" t="s">
        <v>251</v>
      </c>
      <c r="M16" s="92">
        <v>0</v>
      </c>
      <c r="N16" s="95">
        <v>56</v>
      </c>
      <c r="O16" s="92">
        <v>0.2026122508050219</v>
      </c>
      <c r="P16" s="92"/>
      <c r="Q16" s="61" t="s">
        <v>9</v>
      </c>
      <c r="R16" s="95">
        <v>7</v>
      </c>
      <c r="S16" s="92">
        <v>0.96418732782369143</v>
      </c>
      <c r="T16" s="95">
        <v>6</v>
      </c>
      <c r="U16" s="92">
        <v>0.32051282051282048</v>
      </c>
      <c r="V16" s="95">
        <v>1</v>
      </c>
      <c r="W16" s="92">
        <v>0.14367816091954022</v>
      </c>
      <c r="X16" s="95">
        <v>2</v>
      </c>
      <c r="Y16" s="92">
        <v>0.60606060606060608</v>
      </c>
      <c r="Z16" s="95" t="s">
        <v>251</v>
      </c>
      <c r="AA16" s="92">
        <v>0</v>
      </c>
      <c r="AB16" s="95">
        <v>4</v>
      </c>
      <c r="AC16" s="92">
        <v>0.33984706881903143</v>
      </c>
      <c r="AD16" s="95">
        <v>5</v>
      </c>
      <c r="AE16" s="92">
        <v>0.14037057832678271</v>
      </c>
      <c r="AF16" s="95"/>
      <c r="AG16" s="61" t="s">
        <v>9</v>
      </c>
      <c r="AH16" s="95">
        <v>3</v>
      </c>
      <c r="AI16" s="92">
        <v>0.53667262969588547</v>
      </c>
      <c r="AJ16" s="95">
        <v>14</v>
      </c>
      <c r="AK16" s="92">
        <v>0.64724919093851141</v>
      </c>
      <c r="AL16" s="95">
        <v>1</v>
      </c>
      <c r="AM16" s="92">
        <v>8.7183958151700089E-2</v>
      </c>
      <c r="AN16" s="95" t="s">
        <v>251</v>
      </c>
      <c r="AO16" s="92">
        <v>0</v>
      </c>
      <c r="AP16" s="95">
        <v>16</v>
      </c>
      <c r="AQ16" s="92">
        <v>0.235190357195355</v>
      </c>
    </row>
    <row r="17" spans="1:44">
      <c r="A17" s="61" t="s">
        <v>10</v>
      </c>
      <c r="B17" s="95">
        <v>2</v>
      </c>
      <c r="C17" s="92">
        <v>0.76335877862595414</v>
      </c>
      <c r="D17" s="95" t="s">
        <v>251</v>
      </c>
      <c r="E17" s="92">
        <v>0</v>
      </c>
      <c r="F17" s="95">
        <v>8</v>
      </c>
      <c r="G17" s="92">
        <v>0.21733224667209997</v>
      </c>
      <c r="H17" s="95">
        <v>1</v>
      </c>
      <c r="I17" s="92">
        <v>5.8927519151443723E-2</v>
      </c>
      <c r="J17" s="95" t="s">
        <v>251</v>
      </c>
      <c r="K17" s="92">
        <v>0</v>
      </c>
      <c r="L17" s="95">
        <v>1</v>
      </c>
      <c r="M17" s="92">
        <v>1.3157894736842104</v>
      </c>
      <c r="N17" s="95">
        <v>120</v>
      </c>
      <c r="O17" s="92">
        <v>0.43416910886790405</v>
      </c>
      <c r="P17" s="92"/>
      <c r="Q17" s="61" t="s">
        <v>10</v>
      </c>
      <c r="R17" s="95">
        <v>2</v>
      </c>
      <c r="S17" s="92">
        <v>0.27548209366391185</v>
      </c>
      <c r="T17" s="95" t="s">
        <v>251</v>
      </c>
      <c r="U17" s="92">
        <v>0</v>
      </c>
      <c r="V17" s="95">
        <v>2</v>
      </c>
      <c r="W17" s="92">
        <v>0.28735632183908044</v>
      </c>
      <c r="X17" s="95" t="s">
        <v>251</v>
      </c>
      <c r="Y17" s="92">
        <v>0</v>
      </c>
      <c r="Z17" s="95" t="s">
        <v>251</v>
      </c>
      <c r="AA17" s="92">
        <v>0</v>
      </c>
      <c r="AB17" s="95">
        <v>2</v>
      </c>
      <c r="AC17" s="92">
        <v>0.16992353440951571</v>
      </c>
      <c r="AD17" s="95">
        <v>3</v>
      </c>
      <c r="AE17" s="92">
        <v>8.4222346996069619E-2</v>
      </c>
      <c r="AF17" s="95"/>
      <c r="AG17" s="61" t="s">
        <v>10</v>
      </c>
      <c r="AH17" s="95">
        <v>2</v>
      </c>
      <c r="AI17" s="92">
        <v>0.35778175313059035</v>
      </c>
      <c r="AJ17" s="95">
        <v>6</v>
      </c>
      <c r="AK17" s="92">
        <v>0.27739251040221913</v>
      </c>
      <c r="AL17" s="95">
        <v>2</v>
      </c>
      <c r="AM17" s="92">
        <v>0.17436791630340018</v>
      </c>
      <c r="AN17" s="95">
        <v>1</v>
      </c>
      <c r="AO17" s="92">
        <v>0.18587360594795538</v>
      </c>
      <c r="AP17" s="95">
        <v>25</v>
      </c>
      <c r="AQ17" s="92">
        <v>0.36748493311774216</v>
      </c>
    </row>
    <row r="18" spans="1:44">
      <c r="A18" s="61" t="s">
        <v>11</v>
      </c>
      <c r="B18" s="95">
        <v>1</v>
      </c>
      <c r="C18" s="92">
        <v>0.38167938931297707</v>
      </c>
      <c r="D18" s="95" t="s">
        <v>251</v>
      </c>
      <c r="E18" s="92">
        <v>0</v>
      </c>
      <c r="F18" s="95">
        <v>7</v>
      </c>
      <c r="G18" s="92">
        <v>0.19016571583808747</v>
      </c>
      <c r="H18" s="95">
        <v>1</v>
      </c>
      <c r="I18" s="92">
        <v>5.8927519151443723E-2</v>
      </c>
      <c r="J18" s="95" t="s">
        <v>251</v>
      </c>
      <c r="K18" s="92">
        <v>0</v>
      </c>
      <c r="L18" s="95">
        <v>1</v>
      </c>
      <c r="M18" s="92">
        <v>1.3157894736842104</v>
      </c>
      <c r="N18" s="95">
        <v>42</v>
      </c>
      <c r="O18" s="92">
        <v>0.15195918810376641</v>
      </c>
      <c r="P18" s="92"/>
      <c r="Q18" s="61" t="s">
        <v>11</v>
      </c>
      <c r="R18" s="95" t="s">
        <v>251</v>
      </c>
      <c r="S18" s="92">
        <v>0</v>
      </c>
      <c r="T18" s="95">
        <v>3</v>
      </c>
      <c r="U18" s="92">
        <v>0.16025641025641024</v>
      </c>
      <c r="V18" s="95" t="s">
        <v>251</v>
      </c>
      <c r="W18" s="92">
        <v>0</v>
      </c>
      <c r="X18" s="95">
        <v>1</v>
      </c>
      <c r="Y18" s="92">
        <v>0.30303030303030304</v>
      </c>
      <c r="Z18" s="95">
        <v>6</v>
      </c>
      <c r="AA18" s="92">
        <v>2.7906976744186047</v>
      </c>
      <c r="AB18" s="95">
        <v>1</v>
      </c>
      <c r="AC18" s="92">
        <v>8.4961767204757857E-2</v>
      </c>
      <c r="AD18" s="95">
        <v>2</v>
      </c>
      <c r="AE18" s="92">
        <v>5.6148231330713089E-2</v>
      </c>
      <c r="AF18" s="95"/>
      <c r="AG18" s="61" t="s">
        <v>11</v>
      </c>
      <c r="AH18" s="95">
        <v>5</v>
      </c>
      <c r="AI18" s="92">
        <v>0.89445438282647582</v>
      </c>
      <c r="AJ18" s="95">
        <v>12</v>
      </c>
      <c r="AK18" s="92">
        <v>0.55478502080443826</v>
      </c>
      <c r="AL18" s="95" t="s">
        <v>251</v>
      </c>
      <c r="AM18" s="92">
        <v>0</v>
      </c>
      <c r="AN18" s="95">
        <v>1</v>
      </c>
      <c r="AO18" s="92">
        <v>0.18587360594795538</v>
      </c>
      <c r="AP18" s="95">
        <v>17</v>
      </c>
      <c r="AQ18" s="92">
        <v>0.24988975452006468</v>
      </c>
    </row>
    <row r="19" spans="1:44">
      <c r="A19" s="61" t="s">
        <v>12</v>
      </c>
      <c r="B19" s="95" t="s">
        <v>251</v>
      </c>
      <c r="C19" s="92">
        <v>0</v>
      </c>
      <c r="D19" s="95" t="s">
        <v>251</v>
      </c>
      <c r="E19" s="92">
        <v>0</v>
      </c>
      <c r="F19" s="95" t="s">
        <v>251</v>
      </c>
      <c r="G19" s="92">
        <v>0</v>
      </c>
      <c r="H19" s="95" t="s">
        <v>251</v>
      </c>
      <c r="I19" s="92">
        <v>0</v>
      </c>
      <c r="J19" s="95" t="s">
        <v>251</v>
      </c>
      <c r="K19" s="92">
        <v>0</v>
      </c>
      <c r="L19" s="95" t="s">
        <v>251</v>
      </c>
      <c r="M19" s="92">
        <v>0</v>
      </c>
      <c r="N19" s="95">
        <v>9</v>
      </c>
      <c r="O19" s="92">
        <v>3.2562683165092803E-2</v>
      </c>
      <c r="P19" s="92"/>
      <c r="Q19" s="61" t="s">
        <v>12</v>
      </c>
      <c r="R19" s="95" t="s">
        <v>251</v>
      </c>
      <c r="S19" s="92">
        <v>0</v>
      </c>
      <c r="T19" s="95" t="s">
        <v>251</v>
      </c>
      <c r="U19" s="92">
        <v>0</v>
      </c>
      <c r="V19" s="95" t="s">
        <v>251</v>
      </c>
      <c r="W19" s="92">
        <v>0</v>
      </c>
      <c r="X19" s="95" t="s">
        <v>251</v>
      </c>
      <c r="Y19" s="92">
        <v>0</v>
      </c>
      <c r="Z19" s="95" t="s">
        <v>251</v>
      </c>
      <c r="AA19" s="92">
        <v>0</v>
      </c>
      <c r="AB19" s="95" t="s">
        <v>251</v>
      </c>
      <c r="AC19" s="92">
        <v>0</v>
      </c>
      <c r="AD19" s="95" t="s">
        <v>251</v>
      </c>
      <c r="AE19" s="92">
        <v>0</v>
      </c>
      <c r="AF19" s="95"/>
      <c r="AG19" s="61" t="s">
        <v>12</v>
      </c>
      <c r="AH19" s="95">
        <v>2</v>
      </c>
      <c r="AI19" s="92">
        <v>0.35778175313059035</v>
      </c>
      <c r="AJ19" s="95" t="s">
        <v>251</v>
      </c>
      <c r="AK19" s="92">
        <v>0</v>
      </c>
      <c r="AL19" s="95" t="s">
        <v>251</v>
      </c>
      <c r="AM19" s="92">
        <v>0</v>
      </c>
      <c r="AN19" s="95">
        <v>1</v>
      </c>
      <c r="AO19" s="92">
        <v>0.18587360594795538</v>
      </c>
      <c r="AP19" s="95">
        <v>4</v>
      </c>
      <c r="AQ19" s="92">
        <v>5.879758929883875E-2</v>
      </c>
    </row>
    <row r="20" spans="1:44">
      <c r="A20" s="61" t="s">
        <v>13</v>
      </c>
      <c r="B20" s="95">
        <v>13</v>
      </c>
      <c r="C20" s="92">
        <v>4.9618320610687023</v>
      </c>
      <c r="D20" s="95">
        <v>5</v>
      </c>
      <c r="E20" s="92">
        <v>3.5971223021582732</v>
      </c>
      <c r="F20" s="95">
        <v>129</v>
      </c>
      <c r="G20" s="92">
        <v>3.5044824775876124</v>
      </c>
      <c r="H20" s="95">
        <v>45</v>
      </c>
      <c r="I20" s="92">
        <v>2.6517383618149677</v>
      </c>
      <c r="J20" s="95" t="s">
        <v>251</v>
      </c>
      <c r="K20" s="92">
        <v>0</v>
      </c>
      <c r="L20" s="95">
        <v>3</v>
      </c>
      <c r="M20" s="92">
        <v>3.9473684210526314</v>
      </c>
      <c r="N20" s="95">
        <v>489</v>
      </c>
      <c r="O20" s="92">
        <v>1.7692391186367091</v>
      </c>
      <c r="P20" s="92"/>
      <c r="Q20" s="61" t="s">
        <v>13</v>
      </c>
      <c r="R20" s="95">
        <v>35</v>
      </c>
      <c r="S20" s="92">
        <v>4.8209366391184574</v>
      </c>
      <c r="T20" s="95">
        <v>18</v>
      </c>
      <c r="U20" s="92">
        <v>0.96153846153846156</v>
      </c>
      <c r="V20" s="95">
        <v>11</v>
      </c>
      <c r="W20" s="92">
        <v>1.5804597701149428</v>
      </c>
      <c r="X20" s="95">
        <v>3</v>
      </c>
      <c r="Y20" s="92">
        <v>0.90909090909090906</v>
      </c>
      <c r="Z20" s="95">
        <v>1</v>
      </c>
      <c r="AA20" s="92">
        <v>0.46511627906976744</v>
      </c>
      <c r="AB20" s="95">
        <v>9</v>
      </c>
      <c r="AC20" s="92">
        <v>0.76465590484282076</v>
      </c>
      <c r="AD20" s="95">
        <v>23</v>
      </c>
      <c r="AE20" s="92">
        <v>0.64570466030320051</v>
      </c>
      <c r="AF20" s="95"/>
      <c r="AG20" s="61" t="s">
        <v>13</v>
      </c>
      <c r="AH20" s="95">
        <v>1</v>
      </c>
      <c r="AI20" s="92">
        <v>0.17889087656529518</v>
      </c>
      <c r="AJ20" s="95">
        <v>54</v>
      </c>
      <c r="AK20" s="92">
        <v>2.496532593619972</v>
      </c>
      <c r="AL20" s="95">
        <v>15</v>
      </c>
      <c r="AM20" s="92">
        <v>1.3077593722755012</v>
      </c>
      <c r="AN20" s="95">
        <v>14</v>
      </c>
      <c r="AO20" s="92">
        <v>2.6022304832713754</v>
      </c>
      <c r="AP20" s="95">
        <v>68</v>
      </c>
      <c r="AQ20" s="92">
        <v>0.99955901808025871</v>
      </c>
    </row>
    <row r="21" spans="1:44">
      <c r="A21" s="61" t="s">
        <v>14</v>
      </c>
      <c r="B21" s="95">
        <v>4</v>
      </c>
      <c r="C21" s="92">
        <v>1.5267175572519083</v>
      </c>
      <c r="D21" s="95">
        <v>1</v>
      </c>
      <c r="E21" s="92">
        <v>0.71942446043165476</v>
      </c>
      <c r="F21" s="95">
        <v>16</v>
      </c>
      <c r="G21" s="92">
        <v>0.43466449334419993</v>
      </c>
      <c r="H21" s="95">
        <v>10</v>
      </c>
      <c r="I21" s="92">
        <v>0.5892751915144373</v>
      </c>
      <c r="J21" s="95" t="s">
        <v>251</v>
      </c>
      <c r="K21" s="92">
        <v>0</v>
      </c>
      <c r="L21" s="95" t="s">
        <v>251</v>
      </c>
      <c r="M21" s="92">
        <v>0</v>
      </c>
      <c r="N21" s="95">
        <v>376</v>
      </c>
      <c r="O21" s="92">
        <v>1.3603965411194328</v>
      </c>
      <c r="P21" s="92"/>
      <c r="Q21" s="61" t="s">
        <v>14</v>
      </c>
      <c r="R21" s="95">
        <v>7</v>
      </c>
      <c r="S21" s="92">
        <v>0.96418732782369143</v>
      </c>
      <c r="T21" s="95">
        <v>10</v>
      </c>
      <c r="U21" s="92">
        <v>0.53418803418803418</v>
      </c>
      <c r="V21" s="95">
        <v>4</v>
      </c>
      <c r="W21" s="92">
        <v>0.57471264367816088</v>
      </c>
      <c r="X21" s="95" t="s">
        <v>251</v>
      </c>
      <c r="Y21" s="92">
        <v>0</v>
      </c>
      <c r="Z21" s="95" t="s">
        <v>251</v>
      </c>
      <c r="AA21" s="92">
        <v>0</v>
      </c>
      <c r="AB21" s="95">
        <v>2</v>
      </c>
      <c r="AC21" s="92">
        <v>0.16992353440951571</v>
      </c>
      <c r="AD21" s="95">
        <v>11</v>
      </c>
      <c r="AE21" s="92">
        <v>0.30881527231892197</v>
      </c>
      <c r="AF21" s="95"/>
      <c r="AG21" s="61" t="s">
        <v>14</v>
      </c>
      <c r="AH21" s="95">
        <v>4</v>
      </c>
      <c r="AI21" s="92">
        <v>0.7155635062611807</v>
      </c>
      <c r="AJ21" s="95">
        <v>13</v>
      </c>
      <c r="AK21" s="92">
        <v>0.60101710587147483</v>
      </c>
      <c r="AL21" s="95">
        <v>7</v>
      </c>
      <c r="AM21" s="92">
        <v>0.61028770706190061</v>
      </c>
      <c r="AN21" s="95">
        <v>4</v>
      </c>
      <c r="AO21" s="92">
        <v>0.74349442379182151</v>
      </c>
      <c r="AP21" s="95">
        <v>34</v>
      </c>
      <c r="AQ21" s="92">
        <v>0.49977950904012935</v>
      </c>
    </row>
    <row r="22" spans="1:44">
      <c r="A22" s="61" t="s">
        <v>15</v>
      </c>
      <c r="B22" s="95">
        <v>1</v>
      </c>
      <c r="C22" s="92">
        <v>0.38167938931297707</v>
      </c>
      <c r="D22" s="95" t="s">
        <v>251</v>
      </c>
      <c r="E22" s="92">
        <v>0</v>
      </c>
      <c r="F22" s="95">
        <v>1</v>
      </c>
      <c r="G22" s="92">
        <v>2.7166530834012496E-2</v>
      </c>
      <c r="H22" s="95" t="s">
        <v>251</v>
      </c>
      <c r="I22" s="92">
        <v>0</v>
      </c>
      <c r="J22" s="95" t="s">
        <v>251</v>
      </c>
      <c r="K22" s="92">
        <v>0</v>
      </c>
      <c r="L22" s="95" t="s">
        <v>251</v>
      </c>
      <c r="M22" s="92">
        <v>0</v>
      </c>
      <c r="N22" s="95">
        <v>9</v>
      </c>
      <c r="O22" s="92">
        <v>3.2562683165092803E-2</v>
      </c>
      <c r="P22" s="92"/>
      <c r="Q22" s="61" t="s">
        <v>15</v>
      </c>
      <c r="R22" s="95" t="s">
        <v>251</v>
      </c>
      <c r="S22" s="92">
        <v>0</v>
      </c>
      <c r="T22" s="95" t="s">
        <v>251</v>
      </c>
      <c r="U22" s="92">
        <v>0</v>
      </c>
      <c r="V22" s="95" t="s">
        <v>251</v>
      </c>
      <c r="W22" s="92">
        <v>0</v>
      </c>
      <c r="X22" s="95" t="s">
        <v>251</v>
      </c>
      <c r="Y22" s="92">
        <v>0</v>
      </c>
      <c r="Z22" s="95" t="s">
        <v>251</v>
      </c>
      <c r="AA22" s="92">
        <v>0</v>
      </c>
      <c r="AB22" s="95" t="s">
        <v>251</v>
      </c>
      <c r="AC22" s="92">
        <v>0</v>
      </c>
      <c r="AD22" s="95" t="s">
        <v>251</v>
      </c>
      <c r="AE22" s="92">
        <v>0</v>
      </c>
      <c r="AF22" s="95"/>
      <c r="AG22" s="61" t="s">
        <v>15</v>
      </c>
      <c r="AH22" s="95">
        <v>2</v>
      </c>
      <c r="AI22" s="92">
        <v>0.35778175313059035</v>
      </c>
      <c r="AJ22" s="95">
        <v>1</v>
      </c>
      <c r="AK22" s="92">
        <v>4.6232085067036521E-2</v>
      </c>
      <c r="AL22" s="95" t="s">
        <v>251</v>
      </c>
      <c r="AM22" s="92">
        <v>0</v>
      </c>
      <c r="AN22" s="95" t="s">
        <v>251</v>
      </c>
      <c r="AO22" s="92">
        <v>0</v>
      </c>
      <c r="AP22" s="95">
        <v>24</v>
      </c>
      <c r="AQ22" s="92">
        <v>0.35278553579303251</v>
      </c>
    </row>
    <row r="23" spans="1:44">
      <c r="A23" s="61"/>
      <c r="B23" s="93"/>
      <c r="C23" s="93"/>
      <c r="D23" s="94"/>
      <c r="E23" s="93"/>
      <c r="F23" s="93"/>
      <c r="G23" s="93"/>
      <c r="H23" s="94"/>
      <c r="I23" s="93"/>
      <c r="J23" s="95"/>
      <c r="K23" s="93"/>
      <c r="L23" s="95"/>
      <c r="M23" s="93"/>
      <c r="N23" s="94"/>
      <c r="O23" s="93"/>
      <c r="P23" s="104"/>
      <c r="Q23" s="61"/>
      <c r="R23" s="94"/>
      <c r="S23" s="93"/>
      <c r="T23" s="94"/>
      <c r="U23" s="93"/>
      <c r="V23" s="95"/>
      <c r="W23" s="93"/>
      <c r="X23" s="95"/>
      <c r="Y23" s="93"/>
      <c r="Z23" s="95"/>
      <c r="AA23" s="93"/>
      <c r="AB23" s="95"/>
      <c r="AC23" s="93"/>
      <c r="AD23" s="95"/>
      <c r="AE23" s="93"/>
      <c r="AF23" s="95"/>
      <c r="AG23" s="61"/>
      <c r="AH23" s="95"/>
      <c r="AI23" s="93"/>
      <c r="AJ23" s="95"/>
      <c r="AK23" s="93"/>
      <c r="AL23" s="95"/>
      <c r="AM23" s="93"/>
      <c r="AN23" s="95"/>
      <c r="AO23" s="93"/>
      <c r="AP23" s="95"/>
      <c r="AQ23" s="93"/>
    </row>
    <row r="24" spans="1:44" s="106" customFormat="1" ht="33.75">
      <c r="A24" s="80" t="s">
        <v>236</v>
      </c>
      <c r="B24" s="90">
        <v>18</v>
      </c>
      <c r="C24" s="91">
        <v>6.8702290076335881</v>
      </c>
      <c r="D24" s="90">
        <v>5</v>
      </c>
      <c r="E24" s="91">
        <v>3.5971223021582732</v>
      </c>
      <c r="F24" s="90">
        <v>175</v>
      </c>
      <c r="G24" s="91">
        <v>4.754142895952187</v>
      </c>
      <c r="H24" s="90">
        <v>30</v>
      </c>
      <c r="I24" s="91">
        <v>1.7678255745433118</v>
      </c>
      <c r="J24" s="90">
        <v>1</v>
      </c>
      <c r="K24" s="91">
        <v>6.666666666666667</v>
      </c>
      <c r="L24" s="90">
        <v>9</v>
      </c>
      <c r="M24" s="91">
        <v>11.842105263157894</v>
      </c>
      <c r="N24" s="90">
        <v>1718</v>
      </c>
      <c r="O24" s="91">
        <v>6.2158544086254928</v>
      </c>
      <c r="P24" s="91"/>
      <c r="Q24" s="80" t="s">
        <v>236</v>
      </c>
      <c r="R24" s="90">
        <v>23</v>
      </c>
      <c r="S24" s="91">
        <v>3.1680440771349865</v>
      </c>
      <c r="T24" s="90">
        <v>59</v>
      </c>
      <c r="U24" s="91">
        <v>3.1517094017094016</v>
      </c>
      <c r="V24" s="90">
        <v>27</v>
      </c>
      <c r="W24" s="91">
        <v>3.8793103448275863</v>
      </c>
      <c r="X24" s="90">
        <v>13</v>
      </c>
      <c r="Y24" s="91">
        <v>3.939393939393939</v>
      </c>
      <c r="Z24" s="90">
        <v>1</v>
      </c>
      <c r="AA24" s="91">
        <v>0.46511627906976744</v>
      </c>
      <c r="AB24" s="90">
        <v>44</v>
      </c>
      <c r="AC24" s="91">
        <v>3.7383177570093453</v>
      </c>
      <c r="AD24" s="90">
        <v>56</v>
      </c>
      <c r="AE24" s="91">
        <v>1.5721504772599662</v>
      </c>
      <c r="AF24" s="90"/>
      <c r="AG24" s="80" t="s">
        <v>236</v>
      </c>
      <c r="AH24" s="90">
        <v>53</v>
      </c>
      <c r="AI24" s="91">
        <v>9.4812164579606435</v>
      </c>
      <c r="AJ24" s="90">
        <v>201</v>
      </c>
      <c r="AK24" s="91">
        <v>9.2926490984743406</v>
      </c>
      <c r="AL24" s="90">
        <v>43</v>
      </c>
      <c r="AM24" s="91">
        <v>3.7489102005231034</v>
      </c>
      <c r="AN24" s="90">
        <v>22</v>
      </c>
      <c r="AO24" s="91">
        <v>4.0892193308550189</v>
      </c>
      <c r="AP24" s="90">
        <v>504</v>
      </c>
      <c r="AQ24" s="91">
        <v>7.4084962516536814</v>
      </c>
      <c r="AR24" s="146"/>
    </row>
    <row r="25" spans="1:44">
      <c r="A25" s="61" t="s">
        <v>17</v>
      </c>
      <c r="B25" s="95">
        <v>2</v>
      </c>
      <c r="C25" s="92">
        <v>0.76335877862595414</v>
      </c>
      <c r="D25" s="95" t="s">
        <v>251</v>
      </c>
      <c r="E25" s="92">
        <v>0</v>
      </c>
      <c r="F25" s="95">
        <v>13</v>
      </c>
      <c r="G25" s="92">
        <v>0.35316490084216245</v>
      </c>
      <c r="H25" s="95" t="s">
        <v>251</v>
      </c>
      <c r="I25" s="92">
        <v>0</v>
      </c>
      <c r="J25" s="95">
        <v>1</v>
      </c>
      <c r="K25" s="92">
        <v>6.666666666666667</v>
      </c>
      <c r="L25" s="95">
        <v>1</v>
      </c>
      <c r="M25" s="92">
        <v>1.3157894736842104</v>
      </c>
      <c r="N25" s="95">
        <v>64</v>
      </c>
      <c r="O25" s="92">
        <v>0.23155685806288215</v>
      </c>
      <c r="P25" s="92"/>
      <c r="Q25" s="61" t="s">
        <v>17</v>
      </c>
      <c r="R25" s="95">
        <v>2</v>
      </c>
      <c r="S25" s="92">
        <v>0.27548209366391185</v>
      </c>
      <c r="T25" s="95" t="s">
        <v>251</v>
      </c>
      <c r="U25" s="92">
        <v>0</v>
      </c>
      <c r="V25" s="95" t="s">
        <v>251</v>
      </c>
      <c r="W25" s="92">
        <v>0</v>
      </c>
      <c r="X25" s="95" t="s">
        <v>251</v>
      </c>
      <c r="Y25" s="92">
        <v>0</v>
      </c>
      <c r="Z25" s="95" t="s">
        <v>251</v>
      </c>
      <c r="AA25" s="92">
        <v>0</v>
      </c>
      <c r="AB25" s="95">
        <v>2</v>
      </c>
      <c r="AC25" s="92">
        <v>0.16992353440951571</v>
      </c>
      <c r="AD25" s="95">
        <v>3</v>
      </c>
      <c r="AE25" s="92">
        <v>8.4222346996069619E-2</v>
      </c>
      <c r="AF25" s="95"/>
      <c r="AG25" s="61" t="s">
        <v>17</v>
      </c>
      <c r="AH25" s="95">
        <v>2</v>
      </c>
      <c r="AI25" s="92">
        <v>0.35778175313059035</v>
      </c>
      <c r="AJ25" s="95">
        <v>14</v>
      </c>
      <c r="AK25" s="92">
        <v>0.64724919093851141</v>
      </c>
      <c r="AL25" s="95" t="s">
        <v>251</v>
      </c>
      <c r="AM25" s="92">
        <v>0</v>
      </c>
      <c r="AN25" s="95">
        <v>1</v>
      </c>
      <c r="AO25" s="92">
        <v>0.18587360594795538</v>
      </c>
      <c r="AP25" s="95">
        <v>19</v>
      </c>
      <c r="AQ25" s="92">
        <v>0.27928854916948403</v>
      </c>
    </row>
    <row r="26" spans="1:44">
      <c r="A26" s="61" t="s">
        <v>18</v>
      </c>
      <c r="B26" s="95">
        <v>3</v>
      </c>
      <c r="C26" s="92">
        <v>1.1450381679389312</v>
      </c>
      <c r="D26" s="95">
        <v>1</v>
      </c>
      <c r="E26" s="92">
        <v>0.71942446043165476</v>
      </c>
      <c r="F26" s="95">
        <v>6</v>
      </c>
      <c r="G26" s="92">
        <v>0.16299918500407498</v>
      </c>
      <c r="H26" s="95" t="s">
        <v>251</v>
      </c>
      <c r="I26" s="92">
        <v>0</v>
      </c>
      <c r="J26" s="95" t="s">
        <v>251</v>
      </c>
      <c r="K26" s="92">
        <v>0</v>
      </c>
      <c r="L26" s="95" t="s">
        <v>251</v>
      </c>
      <c r="M26" s="92">
        <v>0</v>
      </c>
      <c r="N26" s="95">
        <v>52</v>
      </c>
      <c r="O26" s="92">
        <v>0.18813994717609175</v>
      </c>
      <c r="P26" s="92"/>
      <c r="Q26" s="61" t="s">
        <v>18</v>
      </c>
      <c r="R26" s="95">
        <v>2</v>
      </c>
      <c r="S26" s="92">
        <v>0.27548209366391185</v>
      </c>
      <c r="T26" s="95" t="s">
        <v>251</v>
      </c>
      <c r="U26" s="92">
        <v>0</v>
      </c>
      <c r="V26" s="95" t="s">
        <v>251</v>
      </c>
      <c r="W26" s="92">
        <v>0</v>
      </c>
      <c r="X26" s="95" t="s">
        <v>251</v>
      </c>
      <c r="Y26" s="92">
        <v>0</v>
      </c>
      <c r="Z26" s="95" t="s">
        <v>251</v>
      </c>
      <c r="AA26" s="92">
        <v>0</v>
      </c>
      <c r="AB26" s="95">
        <v>1</v>
      </c>
      <c r="AC26" s="92">
        <v>8.4961767204757857E-2</v>
      </c>
      <c r="AD26" s="95">
        <v>3</v>
      </c>
      <c r="AE26" s="92">
        <v>8.4222346996069619E-2</v>
      </c>
      <c r="AF26" s="95"/>
      <c r="AG26" s="61" t="s">
        <v>18</v>
      </c>
      <c r="AH26" s="95">
        <v>2</v>
      </c>
      <c r="AI26" s="92">
        <v>0.35778175313059035</v>
      </c>
      <c r="AJ26" s="95">
        <v>10</v>
      </c>
      <c r="AK26" s="92">
        <v>0.46232085067036521</v>
      </c>
      <c r="AL26" s="95" t="s">
        <v>251</v>
      </c>
      <c r="AM26" s="92">
        <v>0</v>
      </c>
      <c r="AN26" s="95" t="s">
        <v>251</v>
      </c>
      <c r="AO26" s="92">
        <v>0</v>
      </c>
      <c r="AP26" s="95">
        <v>10</v>
      </c>
      <c r="AQ26" s="92">
        <v>0.14699397324709687</v>
      </c>
    </row>
    <row r="27" spans="1:44">
      <c r="A27" s="61" t="s">
        <v>19</v>
      </c>
      <c r="B27" s="95">
        <v>1</v>
      </c>
      <c r="C27" s="92">
        <v>0.38167938931297707</v>
      </c>
      <c r="D27" s="95" t="s">
        <v>251</v>
      </c>
      <c r="E27" s="92">
        <v>0</v>
      </c>
      <c r="F27" s="95">
        <v>7</v>
      </c>
      <c r="G27" s="92">
        <v>0.19016571583808747</v>
      </c>
      <c r="H27" s="95">
        <v>2</v>
      </c>
      <c r="I27" s="92">
        <v>0.11785503830288745</v>
      </c>
      <c r="J27" s="95" t="s">
        <v>251</v>
      </c>
      <c r="K27" s="92">
        <v>0</v>
      </c>
      <c r="L27" s="95">
        <v>1</v>
      </c>
      <c r="M27" s="92">
        <v>1.3157894736842104</v>
      </c>
      <c r="N27" s="95">
        <v>95</v>
      </c>
      <c r="O27" s="92">
        <v>0.3437172111870907</v>
      </c>
      <c r="P27" s="92"/>
      <c r="Q27" s="61" t="s">
        <v>19</v>
      </c>
      <c r="R27" s="95" t="s">
        <v>251</v>
      </c>
      <c r="S27" s="92">
        <v>0</v>
      </c>
      <c r="T27" s="95">
        <v>4</v>
      </c>
      <c r="U27" s="92">
        <v>0.21367521367521369</v>
      </c>
      <c r="V27" s="95">
        <v>1</v>
      </c>
      <c r="W27" s="92">
        <v>0.14367816091954022</v>
      </c>
      <c r="X27" s="95" t="s">
        <v>251</v>
      </c>
      <c r="Y27" s="92">
        <v>0</v>
      </c>
      <c r="Z27" s="95" t="s">
        <v>251</v>
      </c>
      <c r="AA27" s="92">
        <v>0</v>
      </c>
      <c r="AB27" s="95">
        <v>2</v>
      </c>
      <c r="AC27" s="92">
        <v>0.16992353440951571</v>
      </c>
      <c r="AD27" s="95">
        <v>2</v>
      </c>
      <c r="AE27" s="92">
        <v>5.6148231330713089E-2</v>
      </c>
      <c r="AF27" s="95"/>
      <c r="AG27" s="61" t="s">
        <v>19</v>
      </c>
      <c r="AH27" s="95">
        <v>1</v>
      </c>
      <c r="AI27" s="92">
        <v>0.17889087656529518</v>
      </c>
      <c r="AJ27" s="95">
        <v>6</v>
      </c>
      <c r="AK27" s="92">
        <v>0.27739251040221913</v>
      </c>
      <c r="AL27" s="95">
        <v>2</v>
      </c>
      <c r="AM27" s="92">
        <v>0.17436791630340018</v>
      </c>
      <c r="AN27" s="95">
        <v>2</v>
      </c>
      <c r="AO27" s="92">
        <v>0.37174721189591076</v>
      </c>
      <c r="AP27" s="95">
        <v>40</v>
      </c>
      <c r="AQ27" s="92">
        <v>0.58797589298838748</v>
      </c>
    </row>
    <row r="28" spans="1:44">
      <c r="A28" s="61" t="s">
        <v>20</v>
      </c>
      <c r="B28" s="95">
        <v>6</v>
      </c>
      <c r="C28" s="92">
        <v>2.2900763358778624</v>
      </c>
      <c r="D28" s="95" t="s">
        <v>251</v>
      </c>
      <c r="E28" s="92">
        <v>0</v>
      </c>
      <c r="F28" s="95">
        <v>10</v>
      </c>
      <c r="G28" s="92">
        <v>0.27166530834012498</v>
      </c>
      <c r="H28" s="95">
        <v>3</v>
      </c>
      <c r="I28" s="92">
        <v>0.17678255745433119</v>
      </c>
      <c r="J28" s="95" t="s">
        <v>251</v>
      </c>
      <c r="K28" s="92">
        <v>0</v>
      </c>
      <c r="L28" s="95" t="s">
        <v>251</v>
      </c>
      <c r="M28" s="92">
        <v>0</v>
      </c>
      <c r="N28" s="95">
        <v>72</v>
      </c>
      <c r="O28" s="92">
        <v>0.26050146532074242</v>
      </c>
      <c r="P28" s="92"/>
      <c r="Q28" s="61" t="s">
        <v>20</v>
      </c>
      <c r="R28" s="95" t="s">
        <v>251</v>
      </c>
      <c r="S28" s="92">
        <v>0</v>
      </c>
      <c r="T28" s="95">
        <v>6</v>
      </c>
      <c r="U28" s="92">
        <v>0.32051282051282048</v>
      </c>
      <c r="V28" s="95">
        <v>1</v>
      </c>
      <c r="W28" s="92">
        <v>0.14367816091954022</v>
      </c>
      <c r="X28" s="95">
        <v>1</v>
      </c>
      <c r="Y28" s="92">
        <v>0.30303030303030304</v>
      </c>
      <c r="Z28" s="95" t="s">
        <v>251</v>
      </c>
      <c r="AA28" s="92">
        <v>0</v>
      </c>
      <c r="AB28" s="95">
        <v>4</v>
      </c>
      <c r="AC28" s="92">
        <v>0.33984706881903143</v>
      </c>
      <c r="AD28" s="95">
        <v>6</v>
      </c>
      <c r="AE28" s="92">
        <v>0.16844469399213924</v>
      </c>
      <c r="AF28" s="95"/>
      <c r="AG28" s="61" t="s">
        <v>20</v>
      </c>
      <c r="AH28" s="95">
        <v>3</v>
      </c>
      <c r="AI28" s="92">
        <v>0.53667262969588547</v>
      </c>
      <c r="AJ28" s="95">
        <v>23</v>
      </c>
      <c r="AK28" s="92">
        <v>1.0633379565418399</v>
      </c>
      <c r="AL28" s="95">
        <v>1</v>
      </c>
      <c r="AM28" s="92">
        <v>8.7183958151700089E-2</v>
      </c>
      <c r="AN28" s="95" t="s">
        <v>251</v>
      </c>
      <c r="AO28" s="92">
        <v>0</v>
      </c>
      <c r="AP28" s="95">
        <v>61</v>
      </c>
      <c r="AQ28" s="92">
        <v>0.89666323680729099</v>
      </c>
    </row>
    <row r="29" spans="1:44">
      <c r="A29" s="61" t="s">
        <v>21</v>
      </c>
      <c r="B29" s="95" t="s">
        <v>251</v>
      </c>
      <c r="C29" s="92">
        <v>0</v>
      </c>
      <c r="D29" s="95" t="s">
        <v>251</v>
      </c>
      <c r="E29" s="92">
        <v>0</v>
      </c>
      <c r="F29" s="95">
        <v>10</v>
      </c>
      <c r="G29" s="92">
        <v>0.27166530834012498</v>
      </c>
      <c r="H29" s="95" t="s">
        <v>251</v>
      </c>
      <c r="I29" s="92">
        <v>0</v>
      </c>
      <c r="J29" s="95" t="s">
        <v>251</v>
      </c>
      <c r="K29" s="92">
        <v>0</v>
      </c>
      <c r="L29" s="95">
        <v>1</v>
      </c>
      <c r="M29" s="92">
        <v>1.3157894736842104</v>
      </c>
      <c r="N29" s="95">
        <v>130</v>
      </c>
      <c r="O29" s="92">
        <v>0.47034986794022937</v>
      </c>
      <c r="P29" s="92"/>
      <c r="Q29" s="61" t="s">
        <v>21</v>
      </c>
      <c r="R29" s="95">
        <v>1</v>
      </c>
      <c r="S29" s="92">
        <v>0.13774104683195593</v>
      </c>
      <c r="T29" s="95">
        <v>5</v>
      </c>
      <c r="U29" s="92">
        <v>0.26709401709401709</v>
      </c>
      <c r="V29" s="95">
        <v>1</v>
      </c>
      <c r="W29" s="92">
        <v>0.14367816091954022</v>
      </c>
      <c r="X29" s="95">
        <v>1</v>
      </c>
      <c r="Y29" s="92">
        <v>0.30303030303030304</v>
      </c>
      <c r="Z29" s="95" t="s">
        <v>251</v>
      </c>
      <c r="AA29" s="92">
        <v>0</v>
      </c>
      <c r="AB29" s="95">
        <v>1</v>
      </c>
      <c r="AC29" s="92">
        <v>8.4961767204757857E-2</v>
      </c>
      <c r="AD29" s="95">
        <v>2</v>
      </c>
      <c r="AE29" s="92">
        <v>5.6148231330713089E-2</v>
      </c>
      <c r="AF29" s="95"/>
      <c r="AG29" s="61" t="s">
        <v>21</v>
      </c>
      <c r="AH29" s="95">
        <v>3</v>
      </c>
      <c r="AI29" s="92">
        <v>0.53667262969588547</v>
      </c>
      <c r="AJ29" s="95">
        <v>10</v>
      </c>
      <c r="AK29" s="92">
        <v>0.46232085067036521</v>
      </c>
      <c r="AL29" s="95">
        <v>3</v>
      </c>
      <c r="AM29" s="92">
        <v>0.26155187445510025</v>
      </c>
      <c r="AN29" s="95">
        <v>1</v>
      </c>
      <c r="AO29" s="92">
        <v>0.18587360594795538</v>
      </c>
      <c r="AP29" s="95">
        <v>33</v>
      </c>
      <c r="AQ29" s="92">
        <v>0.4850801117154197</v>
      </c>
    </row>
    <row r="30" spans="1:44">
      <c r="A30" s="61" t="s">
        <v>22</v>
      </c>
      <c r="B30" s="95">
        <v>1</v>
      </c>
      <c r="C30" s="92">
        <v>0.38167938931297707</v>
      </c>
      <c r="D30" s="95" t="s">
        <v>251</v>
      </c>
      <c r="E30" s="92">
        <v>0</v>
      </c>
      <c r="F30" s="95">
        <v>1</v>
      </c>
      <c r="G30" s="92">
        <v>2.7166530834012496E-2</v>
      </c>
      <c r="H30" s="95">
        <v>1</v>
      </c>
      <c r="I30" s="92">
        <v>5.8927519151443723E-2</v>
      </c>
      <c r="J30" s="95" t="s">
        <v>251</v>
      </c>
      <c r="K30" s="92">
        <v>0</v>
      </c>
      <c r="L30" s="95" t="s">
        <v>251</v>
      </c>
      <c r="M30" s="92">
        <v>0</v>
      </c>
      <c r="N30" s="95">
        <v>10</v>
      </c>
      <c r="O30" s="92">
        <v>3.618075907232534E-2</v>
      </c>
      <c r="P30" s="92"/>
      <c r="Q30" s="61" t="s">
        <v>22</v>
      </c>
      <c r="R30" s="95" t="s">
        <v>251</v>
      </c>
      <c r="S30" s="92">
        <v>0</v>
      </c>
      <c r="T30" s="95" t="s">
        <v>251</v>
      </c>
      <c r="U30" s="92">
        <v>0</v>
      </c>
      <c r="V30" s="95" t="s">
        <v>251</v>
      </c>
      <c r="W30" s="92">
        <v>0</v>
      </c>
      <c r="X30" s="95" t="s">
        <v>251</v>
      </c>
      <c r="Y30" s="92">
        <v>0</v>
      </c>
      <c r="Z30" s="95" t="s">
        <v>251</v>
      </c>
      <c r="AA30" s="92">
        <v>0</v>
      </c>
      <c r="AB30" s="95" t="s">
        <v>251</v>
      </c>
      <c r="AC30" s="92">
        <v>0</v>
      </c>
      <c r="AD30" s="95">
        <v>1</v>
      </c>
      <c r="AE30" s="92">
        <v>2.8074115665356544E-2</v>
      </c>
      <c r="AF30" s="95"/>
      <c r="AG30" s="61" t="s">
        <v>22</v>
      </c>
      <c r="AH30" s="95">
        <v>2</v>
      </c>
      <c r="AI30" s="92">
        <v>0.35778175313059035</v>
      </c>
      <c r="AJ30" s="95">
        <v>8</v>
      </c>
      <c r="AK30" s="92">
        <v>0.36985668053629217</v>
      </c>
      <c r="AL30" s="95">
        <v>2</v>
      </c>
      <c r="AM30" s="92">
        <v>0.17436791630340018</v>
      </c>
      <c r="AN30" s="95">
        <v>1</v>
      </c>
      <c r="AO30" s="92">
        <v>0.18587360594795538</v>
      </c>
      <c r="AP30" s="95">
        <v>5</v>
      </c>
      <c r="AQ30" s="92">
        <v>7.3496986623548435E-2</v>
      </c>
    </row>
    <row r="31" spans="1:44">
      <c r="A31" s="61" t="s">
        <v>23</v>
      </c>
      <c r="B31" s="95" t="s">
        <v>251</v>
      </c>
      <c r="C31" s="92">
        <v>0</v>
      </c>
      <c r="D31" s="95" t="s">
        <v>251</v>
      </c>
      <c r="E31" s="92">
        <v>0</v>
      </c>
      <c r="F31" s="95">
        <v>5</v>
      </c>
      <c r="G31" s="92">
        <v>0.13583265417006249</v>
      </c>
      <c r="H31" s="95">
        <v>1</v>
      </c>
      <c r="I31" s="92">
        <v>5.8927519151443723E-2</v>
      </c>
      <c r="J31" s="95" t="s">
        <v>251</v>
      </c>
      <c r="K31" s="92">
        <v>0</v>
      </c>
      <c r="L31" s="95" t="s">
        <v>251</v>
      </c>
      <c r="M31" s="92">
        <v>0</v>
      </c>
      <c r="N31" s="95">
        <v>47</v>
      </c>
      <c r="O31" s="92">
        <v>0.17004956763992909</v>
      </c>
      <c r="P31" s="92"/>
      <c r="Q31" s="61" t="s">
        <v>23</v>
      </c>
      <c r="R31" s="95">
        <v>3</v>
      </c>
      <c r="S31" s="92">
        <v>0.41322314049586778</v>
      </c>
      <c r="T31" s="95">
        <v>1</v>
      </c>
      <c r="U31" s="92">
        <v>5.3418803418803423E-2</v>
      </c>
      <c r="V31" s="95" t="s">
        <v>251</v>
      </c>
      <c r="W31" s="92">
        <v>0</v>
      </c>
      <c r="X31" s="95" t="s">
        <v>251</v>
      </c>
      <c r="Y31" s="92">
        <v>0</v>
      </c>
      <c r="Z31" s="95" t="s">
        <v>251</v>
      </c>
      <c r="AA31" s="92">
        <v>0</v>
      </c>
      <c r="AB31" s="95">
        <v>1</v>
      </c>
      <c r="AC31" s="92">
        <v>8.4961767204757857E-2</v>
      </c>
      <c r="AD31" s="95">
        <v>3</v>
      </c>
      <c r="AE31" s="92">
        <v>8.4222346996069619E-2</v>
      </c>
      <c r="AF31" s="95"/>
      <c r="AG31" s="61" t="s">
        <v>23</v>
      </c>
      <c r="AH31" s="95">
        <v>2</v>
      </c>
      <c r="AI31" s="92">
        <v>0.35778175313059035</v>
      </c>
      <c r="AJ31" s="95">
        <v>3</v>
      </c>
      <c r="AK31" s="92">
        <v>0.13869625520110956</v>
      </c>
      <c r="AL31" s="95" t="s">
        <v>251</v>
      </c>
      <c r="AM31" s="92">
        <v>0</v>
      </c>
      <c r="AN31" s="95" t="s">
        <v>251</v>
      </c>
      <c r="AO31" s="92">
        <v>0</v>
      </c>
      <c r="AP31" s="95">
        <v>31</v>
      </c>
      <c r="AQ31" s="92">
        <v>0.45568131706600035</v>
      </c>
    </row>
    <row r="32" spans="1:44">
      <c r="A32" s="61" t="s">
        <v>24</v>
      </c>
      <c r="B32" s="95">
        <v>1</v>
      </c>
      <c r="C32" s="92">
        <v>0.38167938931297707</v>
      </c>
      <c r="D32" s="95" t="s">
        <v>251</v>
      </c>
      <c r="E32" s="92">
        <v>0</v>
      </c>
      <c r="F32" s="95">
        <v>1</v>
      </c>
      <c r="G32" s="92">
        <v>2.7166530834012496E-2</v>
      </c>
      <c r="H32" s="95" t="s">
        <v>251</v>
      </c>
      <c r="I32" s="92">
        <v>0</v>
      </c>
      <c r="J32" s="95" t="s">
        <v>251</v>
      </c>
      <c r="K32" s="92">
        <v>0</v>
      </c>
      <c r="L32" s="95" t="s">
        <v>251</v>
      </c>
      <c r="M32" s="92">
        <v>0</v>
      </c>
      <c r="N32" s="95">
        <v>42</v>
      </c>
      <c r="O32" s="92">
        <v>0.15195918810376641</v>
      </c>
      <c r="P32" s="92"/>
      <c r="Q32" s="61" t="s">
        <v>24</v>
      </c>
      <c r="R32" s="95" t="s">
        <v>251</v>
      </c>
      <c r="S32" s="92">
        <v>0</v>
      </c>
      <c r="T32" s="95" t="s">
        <v>251</v>
      </c>
      <c r="U32" s="92">
        <v>0</v>
      </c>
      <c r="V32" s="95">
        <v>1</v>
      </c>
      <c r="W32" s="92">
        <v>0.14367816091954022</v>
      </c>
      <c r="X32" s="95" t="s">
        <v>251</v>
      </c>
      <c r="Y32" s="92">
        <v>0</v>
      </c>
      <c r="Z32" s="95" t="s">
        <v>251</v>
      </c>
      <c r="AA32" s="92">
        <v>0</v>
      </c>
      <c r="AB32" s="95">
        <v>1</v>
      </c>
      <c r="AC32" s="92">
        <v>8.4961767204757857E-2</v>
      </c>
      <c r="AD32" s="95">
        <v>2</v>
      </c>
      <c r="AE32" s="92">
        <v>5.6148231330713089E-2</v>
      </c>
      <c r="AF32" s="95"/>
      <c r="AG32" s="61" t="s">
        <v>24</v>
      </c>
      <c r="AH32" s="95">
        <v>2</v>
      </c>
      <c r="AI32" s="92">
        <v>0.35778175313059035</v>
      </c>
      <c r="AJ32" s="95">
        <v>8</v>
      </c>
      <c r="AK32" s="92">
        <v>0.36985668053629217</v>
      </c>
      <c r="AL32" s="95" t="s">
        <v>251</v>
      </c>
      <c r="AM32" s="92">
        <v>0</v>
      </c>
      <c r="AN32" s="95" t="s">
        <v>251</v>
      </c>
      <c r="AO32" s="92">
        <v>0</v>
      </c>
      <c r="AP32" s="95">
        <v>12</v>
      </c>
      <c r="AQ32" s="92">
        <v>0.17639276789651626</v>
      </c>
    </row>
    <row r="33" spans="1:43">
      <c r="A33" s="61" t="s">
        <v>269</v>
      </c>
      <c r="B33" s="95" t="s">
        <v>251</v>
      </c>
      <c r="C33" s="92">
        <v>0</v>
      </c>
      <c r="D33" s="95" t="s">
        <v>251</v>
      </c>
      <c r="E33" s="92">
        <v>0</v>
      </c>
      <c r="F33" s="95" t="s">
        <v>251</v>
      </c>
      <c r="G33" s="92">
        <v>0</v>
      </c>
      <c r="H33" s="95">
        <v>2</v>
      </c>
      <c r="I33" s="92">
        <v>0.11785503830288745</v>
      </c>
      <c r="J33" s="95" t="s">
        <v>251</v>
      </c>
      <c r="K33" s="92">
        <v>0</v>
      </c>
      <c r="L33" s="95" t="s">
        <v>251</v>
      </c>
      <c r="M33" s="92">
        <v>0</v>
      </c>
      <c r="N33" s="95">
        <v>26</v>
      </c>
      <c r="O33" s="92">
        <v>9.4069973588045877E-2</v>
      </c>
      <c r="P33" s="92"/>
      <c r="Q33" s="61" t="s">
        <v>269</v>
      </c>
      <c r="R33" s="95">
        <v>1</v>
      </c>
      <c r="S33" s="92">
        <v>0.13774104683195593</v>
      </c>
      <c r="T33" s="95" t="s">
        <v>251</v>
      </c>
      <c r="U33" s="92">
        <v>0</v>
      </c>
      <c r="V33" s="95" t="s">
        <v>251</v>
      </c>
      <c r="W33" s="92">
        <v>0</v>
      </c>
      <c r="X33" s="95" t="s">
        <v>251</v>
      </c>
      <c r="Y33" s="92">
        <v>0</v>
      </c>
      <c r="Z33" s="95" t="s">
        <v>251</v>
      </c>
      <c r="AA33" s="92">
        <v>0</v>
      </c>
      <c r="AB33" s="95">
        <v>1</v>
      </c>
      <c r="AC33" s="92">
        <v>8.4961767204757857E-2</v>
      </c>
      <c r="AD33" s="95" t="s">
        <v>251</v>
      </c>
      <c r="AE33" s="92">
        <v>0</v>
      </c>
      <c r="AF33" s="95"/>
      <c r="AG33" s="61" t="s">
        <v>269</v>
      </c>
      <c r="AH33" s="95">
        <v>2</v>
      </c>
      <c r="AI33" s="92">
        <v>0.35778175313059035</v>
      </c>
      <c r="AJ33" s="95" t="s">
        <v>251</v>
      </c>
      <c r="AK33" s="92">
        <v>0</v>
      </c>
      <c r="AL33" s="95" t="s">
        <v>251</v>
      </c>
      <c r="AM33" s="92">
        <v>0</v>
      </c>
      <c r="AN33" s="95" t="s">
        <v>251</v>
      </c>
      <c r="AO33" s="92">
        <v>0</v>
      </c>
      <c r="AP33" s="95">
        <v>11</v>
      </c>
      <c r="AQ33" s="92">
        <v>0.16169337057180655</v>
      </c>
    </row>
    <row r="34" spans="1:43">
      <c r="A34" s="61" t="s">
        <v>26</v>
      </c>
      <c r="B34" s="95" t="s">
        <v>251</v>
      </c>
      <c r="C34" s="92">
        <v>0</v>
      </c>
      <c r="D34" s="95">
        <v>1</v>
      </c>
      <c r="E34" s="92">
        <v>0.71942446043165476</v>
      </c>
      <c r="F34" s="95">
        <v>2</v>
      </c>
      <c r="G34" s="92">
        <v>5.4333061668024991E-2</v>
      </c>
      <c r="H34" s="95" t="s">
        <v>251</v>
      </c>
      <c r="I34" s="92">
        <v>0</v>
      </c>
      <c r="J34" s="95" t="s">
        <v>251</v>
      </c>
      <c r="K34" s="92">
        <v>0</v>
      </c>
      <c r="L34" s="95" t="s">
        <v>251</v>
      </c>
      <c r="M34" s="92">
        <v>0</v>
      </c>
      <c r="N34" s="95">
        <v>20</v>
      </c>
      <c r="O34" s="92">
        <v>7.236151814465068E-2</v>
      </c>
      <c r="P34" s="92"/>
      <c r="Q34" s="61" t="s">
        <v>26</v>
      </c>
      <c r="R34" s="95">
        <v>1</v>
      </c>
      <c r="S34" s="92">
        <v>0.13774104683195593</v>
      </c>
      <c r="T34" s="95" t="s">
        <v>251</v>
      </c>
      <c r="U34" s="92">
        <v>0</v>
      </c>
      <c r="V34" s="95" t="s">
        <v>251</v>
      </c>
      <c r="W34" s="92">
        <v>0</v>
      </c>
      <c r="X34" s="95" t="s">
        <v>251</v>
      </c>
      <c r="Y34" s="92">
        <v>0</v>
      </c>
      <c r="Z34" s="95" t="s">
        <v>251</v>
      </c>
      <c r="AA34" s="92">
        <v>0</v>
      </c>
      <c r="AB34" s="95">
        <v>1</v>
      </c>
      <c r="AC34" s="92">
        <v>8.4961767204757857E-2</v>
      </c>
      <c r="AD34" s="95">
        <v>1</v>
      </c>
      <c r="AE34" s="92">
        <v>2.8074115665356544E-2</v>
      </c>
      <c r="AF34" s="95"/>
      <c r="AG34" s="61" t="s">
        <v>26</v>
      </c>
      <c r="AH34" s="95">
        <v>2</v>
      </c>
      <c r="AI34" s="92">
        <v>0.35778175313059035</v>
      </c>
      <c r="AJ34" s="95">
        <v>2</v>
      </c>
      <c r="AK34" s="92">
        <v>9.2464170134073043E-2</v>
      </c>
      <c r="AL34" s="95" t="s">
        <v>251</v>
      </c>
      <c r="AM34" s="92">
        <v>0</v>
      </c>
      <c r="AN34" s="95" t="s">
        <v>251</v>
      </c>
      <c r="AO34" s="92">
        <v>0</v>
      </c>
      <c r="AP34" s="95">
        <v>22</v>
      </c>
      <c r="AQ34" s="92">
        <v>0.3233867411436131</v>
      </c>
    </row>
    <row r="35" spans="1:43">
      <c r="A35" s="61" t="s">
        <v>27</v>
      </c>
      <c r="B35" s="95" t="s">
        <v>251</v>
      </c>
      <c r="C35" s="92">
        <v>0</v>
      </c>
      <c r="D35" s="95" t="s">
        <v>251</v>
      </c>
      <c r="E35" s="92">
        <v>0</v>
      </c>
      <c r="F35" s="95">
        <v>4</v>
      </c>
      <c r="G35" s="92">
        <v>0.10866612333604998</v>
      </c>
      <c r="H35" s="95">
        <v>1</v>
      </c>
      <c r="I35" s="92">
        <v>5.8927519151443723E-2</v>
      </c>
      <c r="J35" s="95" t="s">
        <v>251</v>
      </c>
      <c r="K35" s="92">
        <v>0</v>
      </c>
      <c r="L35" s="95" t="s">
        <v>251</v>
      </c>
      <c r="M35" s="92">
        <v>0</v>
      </c>
      <c r="N35" s="95">
        <v>19</v>
      </c>
      <c r="O35" s="92">
        <v>6.8743442237418143E-2</v>
      </c>
      <c r="P35" s="92"/>
      <c r="Q35" s="61" t="s">
        <v>27</v>
      </c>
      <c r="R35" s="95" t="s">
        <v>251</v>
      </c>
      <c r="S35" s="92">
        <v>0</v>
      </c>
      <c r="T35" s="95" t="s">
        <v>251</v>
      </c>
      <c r="U35" s="92">
        <v>0</v>
      </c>
      <c r="V35" s="95" t="s">
        <v>251</v>
      </c>
      <c r="W35" s="92">
        <v>0</v>
      </c>
      <c r="X35" s="95" t="s">
        <v>251</v>
      </c>
      <c r="Y35" s="92">
        <v>0</v>
      </c>
      <c r="Z35" s="95" t="s">
        <v>251</v>
      </c>
      <c r="AA35" s="92">
        <v>0</v>
      </c>
      <c r="AB35" s="95" t="s">
        <v>251</v>
      </c>
      <c r="AC35" s="92">
        <v>0</v>
      </c>
      <c r="AD35" s="95">
        <v>1</v>
      </c>
      <c r="AE35" s="92">
        <v>2.8074115665356544E-2</v>
      </c>
      <c r="AF35" s="95"/>
      <c r="AG35" s="61" t="s">
        <v>27</v>
      </c>
      <c r="AH35" s="95">
        <v>3</v>
      </c>
      <c r="AI35" s="92">
        <v>0.53667262969588547</v>
      </c>
      <c r="AJ35" s="95">
        <v>1</v>
      </c>
      <c r="AK35" s="92">
        <v>4.6232085067036521E-2</v>
      </c>
      <c r="AL35" s="95" t="s">
        <v>251</v>
      </c>
      <c r="AM35" s="92">
        <v>0</v>
      </c>
      <c r="AN35" s="95" t="s">
        <v>251</v>
      </c>
      <c r="AO35" s="92">
        <v>0</v>
      </c>
      <c r="AP35" s="95">
        <v>6</v>
      </c>
      <c r="AQ35" s="92">
        <v>8.8196383948258128E-2</v>
      </c>
    </row>
    <row r="36" spans="1:43">
      <c r="A36" s="61" t="s">
        <v>28</v>
      </c>
      <c r="B36" s="95" t="s">
        <v>251</v>
      </c>
      <c r="C36" s="92">
        <v>0</v>
      </c>
      <c r="D36" s="95" t="s">
        <v>251</v>
      </c>
      <c r="E36" s="92">
        <v>0</v>
      </c>
      <c r="F36" s="95">
        <v>3</v>
      </c>
      <c r="G36" s="92">
        <v>8.1499592502037491E-2</v>
      </c>
      <c r="H36" s="95">
        <v>1</v>
      </c>
      <c r="I36" s="92">
        <v>5.8927519151443723E-2</v>
      </c>
      <c r="J36" s="95" t="s">
        <v>251</v>
      </c>
      <c r="K36" s="92">
        <v>0</v>
      </c>
      <c r="L36" s="95" t="s">
        <v>251</v>
      </c>
      <c r="M36" s="92">
        <v>0</v>
      </c>
      <c r="N36" s="95">
        <v>23</v>
      </c>
      <c r="O36" s="92">
        <v>8.3215745866348279E-2</v>
      </c>
      <c r="P36" s="92"/>
      <c r="Q36" s="61" t="s">
        <v>28</v>
      </c>
      <c r="R36" s="95" t="s">
        <v>251</v>
      </c>
      <c r="S36" s="92">
        <v>0</v>
      </c>
      <c r="T36" s="95" t="s">
        <v>251</v>
      </c>
      <c r="U36" s="92">
        <v>0</v>
      </c>
      <c r="V36" s="95">
        <v>1</v>
      </c>
      <c r="W36" s="92">
        <v>0.14367816091954022</v>
      </c>
      <c r="X36" s="95">
        <v>1</v>
      </c>
      <c r="Y36" s="92">
        <v>0.30303030303030304</v>
      </c>
      <c r="Z36" s="95" t="s">
        <v>251</v>
      </c>
      <c r="AA36" s="92">
        <v>0</v>
      </c>
      <c r="AB36" s="95" t="s">
        <v>251</v>
      </c>
      <c r="AC36" s="92">
        <v>0</v>
      </c>
      <c r="AD36" s="95">
        <v>1</v>
      </c>
      <c r="AE36" s="92">
        <v>2.8074115665356544E-2</v>
      </c>
      <c r="AF36" s="95"/>
      <c r="AG36" s="61" t="s">
        <v>28</v>
      </c>
      <c r="AH36" s="95">
        <v>1</v>
      </c>
      <c r="AI36" s="92">
        <v>0.17889087656529518</v>
      </c>
      <c r="AJ36" s="95">
        <v>8</v>
      </c>
      <c r="AK36" s="92">
        <v>0.36985668053629217</v>
      </c>
      <c r="AL36" s="95">
        <v>1</v>
      </c>
      <c r="AM36" s="92">
        <v>8.7183958151700089E-2</v>
      </c>
      <c r="AN36" s="95" t="s">
        <v>251</v>
      </c>
      <c r="AO36" s="92">
        <v>0</v>
      </c>
      <c r="AP36" s="95">
        <v>17</v>
      </c>
      <c r="AQ36" s="92">
        <v>0.24988975452006468</v>
      </c>
    </row>
    <row r="37" spans="1:43">
      <c r="A37" s="61" t="s">
        <v>29</v>
      </c>
      <c r="B37" s="95" t="s">
        <v>251</v>
      </c>
      <c r="C37" s="92">
        <v>0</v>
      </c>
      <c r="D37" s="95" t="s">
        <v>251</v>
      </c>
      <c r="E37" s="92">
        <v>0</v>
      </c>
      <c r="F37" s="95">
        <v>4</v>
      </c>
      <c r="G37" s="92">
        <v>0.10866612333604998</v>
      </c>
      <c r="H37" s="95" t="s">
        <v>251</v>
      </c>
      <c r="I37" s="92">
        <v>0</v>
      </c>
      <c r="J37" s="95" t="s">
        <v>251</v>
      </c>
      <c r="K37" s="92">
        <v>0</v>
      </c>
      <c r="L37" s="95" t="s">
        <v>251</v>
      </c>
      <c r="M37" s="92">
        <v>0</v>
      </c>
      <c r="N37" s="95">
        <v>26</v>
      </c>
      <c r="O37" s="92">
        <v>9.4069973588045877E-2</v>
      </c>
      <c r="P37" s="92"/>
      <c r="Q37" s="61" t="s">
        <v>29</v>
      </c>
      <c r="R37" s="95" t="s">
        <v>251</v>
      </c>
      <c r="S37" s="92">
        <v>0</v>
      </c>
      <c r="T37" s="95" t="s">
        <v>251</v>
      </c>
      <c r="U37" s="92">
        <v>0</v>
      </c>
      <c r="V37" s="95">
        <v>2</v>
      </c>
      <c r="W37" s="92">
        <v>0.28735632183908044</v>
      </c>
      <c r="X37" s="95">
        <v>1</v>
      </c>
      <c r="Y37" s="92">
        <v>0.30303030303030304</v>
      </c>
      <c r="Z37" s="95" t="s">
        <v>251</v>
      </c>
      <c r="AA37" s="92">
        <v>0</v>
      </c>
      <c r="AB37" s="95" t="s">
        <v>251</v>
      </c>
      <c r="AC37" s="92">
        <v>0</v>
      </c>
      <c r="AD37" s="95" t="s">
        <v>251</v>
      </c>
      <c r="AE37" s="92">
        <v>0</v>
      </c>
      <c r="AF37" s="95"/>
      <c r="AG37" s="61" t="s">
        <v>29</v>
      </c>
      <c r="AH37" s="95">
        <v>2</v>
      </c>
      <c r="AI37" s="92">
        <v>0.35778175313059035</v>
      </c>
      <c r="AJ37" s="95">
        <v>2</v>
      </c>
      <c r="AK37" s="92">
        <v>9.2464170134073043E-2</v>
      </c>
      <c r="AL37" s="95" t="s">
        <v>251</v>
      </c>
      <c r="AM37" s="92">
        <v>0</v>
      </c>
      <c r="AN37" s="95">
        <v>1</v>
      </c>
      <c r="AO37" s="92">
        <v>0.18587360594795538</v>
      </c>
      <c r="AP37" s="95">
        <v>5</v>
      </c>
      <c r="AQ37" s="92">
        <v>7.3496986623548435E-2</v>
      </c>
    </row>
    <row r="38" spans="1:43">
      <c r="A38" s="61" t="s">
        <v>30</v>
      </c>
      <c r="B38" s="95">
        <v>1</v>
      </c>
      <c r="C38" s="92">
        <v>0.38167938931297707</v>
      </c>
      <c r="D38" s="95">
        <v>1</v>
      </c>
      <c r="E38" s="92">
        <v>0.71942446043165476</v>
      </c>
      <c r="F38" s="95">
        <v>77</v>
      </c>
      <c r="G38" s="92">
        <v>2.0918228742189622</v>
      </c>
      <c r="H38" s="95">
        <v>14</v>
      </c>
      <c r="I38" s="92">
        <v>0.82498526812021211</v>
      </c>
      <c r="J38" s="95" t="s">
        <v>251</v>
      </c>
      <c r="K38" s="92">
        <v>0</v>
      </c>
      <c r="L38" s="95">
        <v>5</v>
      </c>
      <c r="M38" s="92">
        <v>6.5789473684210522</v>
      </c>
      <c r="N38" s="95">
        <v>683</v>
      </c>
      <c r="O38" s="92">
        <v>2.4711458446398207</v>
      </c>
      <c r="P38" s="92"/>
      <c r="Q38" s="61" t="s">
        <v>30</v>
      </c>
      <c r="R38" s="95">
        <v>10</v>
      </c>
      <c r="S38" s="92">
        <v>1.3774104683195594</v>
      </c>
      <c r="T38" s="95">
        <v>31</v>
      </c>
      <c r="U38" s="92">
        <v>1.6559829059829061</v>
      </c>
      <c r="V38" s="95">
        <v>16</v>
      </c>
      <c r="W38" s="92">
        <v>2.2988505747126435</v>
      </c>
      <c r="X38" s="95">
        <v>9</v>
      </c>
      <c r="Y38" s="92">
        <v>2.7272727272727271</v>
      </c>
      <c r="Z38" s="95">
        <v>1</v>
      </c>
      <c r="AA38" s="92">
        <v>0.46511627906976744</v>
      </c>
      <c r="AB38" s="95">
        <v>16</v>
      </c>
      <c r="AC38" s="92">
        <v>1.3593882752761257</v>
      </c>
      <c r="AD38" s="95">
        <v>20</v>
      </c>
      <c r="AE38" s="92">
        <v>0.56148231330713083</v>
      </c>
      <c r="AF38" s="95"/>
      <c r="AG38" s="61" t="s">
        <v>30</v>
      </c>
      <c r="AH38" s="95">
        <v>3</v>
      </c>
      <c r="AI38" s="92">
        <v>0.53667262969588547</v>
      </c>
      <c r="AJ38" s="95">
        <v>59</v>
      </c>
      <c r="AK38" s="92">
        <v>2.7276930189551551</v>
      </c>
      <c r="AL38" s="95">
        <v>20</v>
      </c>
      <c r="AM38" s="92">
        <v>1.7436791630340016</v>
      </c>
      <c r="AN38" s="95">
        <v>9</v>
      </c>
      <c r="AO38" s="92">
        <v>1.6728624535315983</v>
      </c>
      <c r="AP38" s="95">
        <v>70</v>
      </c>
      <c r="AQ38" s="92">
        <v>1.0289578127296781</v>
      </c>
    </row>
    <row r="39" spans="1:43">
      <c r="A39" s="61" t="s">
        <v>31</v>
      </c>
      <c r="B39" s="95" t="s">
        <v>251</v>
      </c>
      <c r="C39" s="92">
        <v>0</v>
      </c>
      <c r="D39" s="95" t="s">
        <v>251</v>
      </c>
      <c r="E39" s="92">
        <v>0</v>
      </c>
      <c r="F39" s="95">
        <v>1</v>
      </c>
      <c r="G39" s="92">
        <v>2.7166530834012496E-2</v>
      </c>
      <c r="H39" s="95" t="s">
        <v>251</v>
      </c>
      <c r="I39" s="92">
        <v>0</v>
      </c>
      <c r="J39" s="95" t="s">
        <v>251</v>
      </c>
      <c r="K39" s="92">
        <v>0</v>
      </c>
      <c r="L39" s="95" t="s">
        <v>251</v>
      </c>
      <c r="M39" s="92">
        <v>0</v>
      </c>
      <c r="N39" s="95">
        <v>9</v>
      </c>
      <c r="O39" s="92">
        <v>3.2562683165092803E-2</v>
      </c>
      <c r="P39" s="92"/>
      <c r="Q39" s="61" t="s">
        <v>31</v>
      </c>
      <c r="R39" s="95">
        <v>1</v>
      </c>
      <c r="S39" s="92">
        <v>0.13774104683195593</v>
      </c>
      <c r="T39" s="95" t="s">
        <v>251</v>
      </c>
      <c r="U39" s="92">
        <v>0</v>
      </c>
      <c r="V39" s="95" t="s">
        <v>251</v>
      </c>
      <c r="W39" s="92">
        <v>0</v>
      </c>
      <c r="X39" s="95" t="s">
        <v>251</v>
      </c>
      <c r="Y39" s="92">
        <v>0</v>
      </c>
      <c r="Z39" s="95" t="s">
        <v>251</v>
      </c>
      <c r="AA39" s="92">
        <v>0</v>
      </c>
      <c r="AB39" s="95">
        <v>1</v>
      </c>
      <c r="AC39" s="92">
        <v>8.4961767204757857E-2</v>
      </c>
      <c r="AD39" s="95" t="s">
        <v>251</v>
      </c>
      <c r="AE39" s="92">
        <v>0</v>
      </c>
      <c r="AF39" s="95"/>
      <c r="AG39" s="61" t="s">
        <v>31</v>
      </c>
      <c r="AH39" s="95">
        <v>2</v>
      </c>
      <c r="AI39" s="92">
        <v>0.35778175313059035</v>
      </c>
      <c r="AJ39" s="95">
        <v>2</v>
      </c>
      <c r="AK39" s="92">
        <v>9.2464170134073043E-2</v>
      </c>
      <c r="AL39" s="95" t="s">
        <v>251</v>
      </c>
      <c r="AM39" s="92">
        <v>0</v>
      </c>
      <c r="AN39" s="95" t="s">
        <v>251</v>
      </c>
      <c r="AO39" s="92">
        <v>0</v>
      </c>
      <c r="AP39" s="95">
        <v>10</v>
      </c>
      <c r="AQ39" s="92">
        <v>0.14699397324709687</v>
      </c>
    </row>
    <row r="40" spans="1:43">
      <c r="A40" s="61" t="s">
        <v>32</v>
      </c>
      <c r="B40" s="95" t="s">
        <v>251</v>
      </c>
      <c r="C40" s="92">
        <v>0</v>
      </c>
      <c r="D40" s="95">
        <v>1</v>
      </c>
      <c r="E40" s="92">
        <v>0.71942446043165476</v>
      </c>
      <c r="F40" s="95">
        <v>7</v>
      </c>
      <c r="G40" s="92">
        <v>0.19016571583808747</v>
      </c>
      <c r="H40" s="95" t="s">
        <v>251</v>
      </c>
      <c r="I40" s="92">
        <v>0</v>
      </c>
      <c r="J40" s="95" t="s">
        <v>251</v>
      </c>
      <c r="K40" s="92">
        <v>0</v>
      </c>
      <c r="L40" s="95" t="s">
        <v>251</v>
      </c>
      <c r="M40" s="92">
        <v>0</v>
      </c>
      <c r="N40" s="95">
        <v>27</v>
      </c>
      <c r="O40" s="92">
        <v>9.7688049495278415E-2</v>
      </c>
      <c r="P40" s="92"/>
      <c r="Q40" s="61" t="s">
        <v>32</v>
      </c>
      <c r="R40" s="95" t="s">
        <v>251</v>
      </c>
      <c r="S40" s="92">
        <v>0</v>
      </c>
      <c r="T40" s="95" t="s">
        <v>251</v>
      </c>
      <c r="U40" s="92">
        <v>0</v>
      </c>
      <c r="V40" s="95" t="s">
        <v>251</v>
      </c>
      <c r="W40" s="92">
        <v>0</v>
      </c>
      <c r="X40" s="95" t="s">
        <v>251</v>
      </c>
      <c r="Y40" s="92">
        <v>0</v>
      </c>
      <c r="Z40" s="95" t="s">
        <v>251</v>
      </c>
      <c r="AA40" s="92">
        <v>0</v>
      </c>
      <c r="AB40" s="95">
        <v>1</v>
      </c>
      <c r="AC40" s="92">
        <v>8.4961767204757857E-2</v>
      </c>
      <c r="AD40" s="95">
        <v>2</v>
      </c>
      <c r="AE40" s="92">
        <v>5.6148231330713089E-2</v>
      </c>
      <c r="AF40" s="95"/>
      <c r="AG40" s="61" t="s">
        <v>32</v>
      </c>
      <c r="AH40" s="95">
        <v>2</v>
      </c>
      <c r="AI40" s="92">
        <v>0.35778175313059035</v>
      </c>
      <c r="AJ40" s="95">
        <v>1</v>
      </c>
      <c r="AK40" s="92">
        <v>4.6232085067036521E-2</v>
      </c>
      <c r="AL40" s="95">
        <v>1</v>
      </c>
      <c r="AM40" s="92">
        <v>8.7183958151700089E-2</v>
      </c>
      <c r="AN40" s="95" t="s">
        <v>251</v>
      </c>
      <c r="AO40" s="92">
        <v>0</v>
      </c>
      <c r="AP40" s="95">
        <v>6</v>
      </c>
      <c r="AQ40" s="92">
        <v>8.8196383948258128E-2</v>
      </c>
    </row>
    <row r="41" spans="1:43">
      <c r="A41" s="61" t="s">
        <v>33</v>
      </c>
      <c r="B41" s="95">
        <v>1</v>
      </c>
      <c r="C41" s="92">
        <v>0.38167938931297707</v>
      </c>
      <c r="D41" s="95" t="s">
        <v>251</v>
      </c>
      <c r="E41" s="92">
        <v>0</v>
      </c>
      <c r="F41" s="95">
        <v>4</v>
      </c>
      <c r="G41" s="92">
        <v>0.10866612333604998</v>
      </c>
      <c r="H41" s="95" t="s">
        <v>251</v>
      </c>
      <c r="I41" s="92">
        <v>0</v>
      </c>
      <c r="J41" s="95" t="s">
        <v>251</v>
      </c>
      <c r="K41" s="92">
        <v>0</v>
      </c>
      <c r="L41" s="95" t="s">
        <v>251</v>
      </c>
      <c r="M41" s="92">
        <v>0</v>
      </c>
      <c r="N41" s="95">
        <v>19</v>
      </c>
      <c r="O41" s="92">
        <v>6.8743442237418143E-2</v>
      </c>
      <c r="P41" s="92"/>
      <c r="Q41" s="61" t="s">
        <v>33</v>
      </c>
      <c r="R41" s="95">
        <v>1</v>
      </c>
      <c r="S41" s="92">
        <v>0.13774104683195593</v>
      </c>
      <c r="T41" s="95" t="s">
        <v>251</v>
      </c>
      <c r="U41" s="92">
        <v>0</v>
      </c>
      <c r="V41" s="95" t="s">
        <v>251</v>
      </c>
      <c r="W41" s="92">
        <v>0</v>
      </c>
      <c r="X41" s="95" t="s">
        <v>251</v>
      </c>
      <c r="Y41" s="92">
        <v>0</v>
      </c>
      <c r="Z41" s="95" t="s">
        <v>251</v>
      </c>
      <c r="AA41" s="92">
        <v>0</v>
      </c>
      <c r="AB41" s="95" t="s">
        <v>251</v>
      </c>
      <c r="AC41" s="92">
        <v>0</v>
      </c>
      <c r="AD41" s="95" t="s">
        <v>251</v>
      </c>
      <c r="AE41" s="92">
        <v>0</v>
      </c>
      <c r="AF41" s="95"/>
      <c r="AG41" s="61" t="s">
        <v>33</v>
      </c>
      <c r="AH41" s="95">
        <v>3</v>
      </c>
      <c r="AI41" s="92">
        <v>0.53667262969588547</v>
      </c>
      <c r="AJ41" s="95">
        <v>3</v>
      </c>
      <c r="AK41" s="92">
        <v>0.13869625520110956</v>
      </c>
      <c r="AL41" s="95" t="s">
        <v>251</v>
      </c>
      <c r="AM41" s="92">
        <v>0</v>
      </c>
      <c r="AN41" s="95" t="s">
        <v>251</v>
      </c>
      <c r="AO41" s="92">
        <v>0</v>
      </c>
      <c r="AP41" s="95">
        <v>8</v>
      </c>
      <c r="AQ41" s="92">
        <v>0.1175951785976775</v>
      </c>
    </row>
    <row r="42" spans="1:43">
      <c r="A42" s="61" t="s">
        <v>34</v>
      </c>
      <c r="B42" s="95" t="s">
        <v>251</v>
      </c>
      <c r="C42" s="92">
        <v>0</v>
      </c>
      <c r="D42" s="95" t="s">
        <v>251</v>
      </c>
      <c r="E42" s="92">
        <v>0</v>
      </c>
      <c r="F42" s="95">
        <v>1</v>
      </c>
      <c r="G42" s="92">
        <v>2.7166530834012496E-2</v>
      </c>
      <c r="H42" s="95" t="s">
        <v>251</v>
      </c>
      <c r="I42" s="92">
        <v>0</v>
      </c>
      <c r="J42" s="95" t="s">
        <v>251</v>
      </c>
      <c r="K42" s="92">
        <v>0</v>
      </c>
      <c r="L42" s="95" t="s">
        <v>251</v>
      </c>
      <c r="M42" s="92">
        <v>0</v>
      </c>
      <c r="N42" s="95">
        <v>12</v>
      </c>
      <c r="O42" s="92">
        <v>4.3416910886790401E-2</v>
      </c>
      <c r="P42" s="92"/>
      <c r="Q42" s="61" t="s">
        <v>34</v>
      </c>
      <c r="R42" s="95" t="s">
        <v>251</v>
      </c>
      <c r="S42" s="92">
        <v>0</v>
      </c>
      <c r="T42" s="95" t="s">
        <v>251</v>
      </c>
      <c r="U42" s="92">
        <v>0</v>
      </c>
      <c r="V42" s="95" t="s">
        <v>251</v>
      </c>
      <c r="W42" s="92">
        <v>0</v>
      </c>
      <c r="X42" s="95" t="s">
        <v>251</v>
      </c>
      <c r="Y42" s="92">
        <v>0</v>
      </c>
      <c r="Z42" s="95" t="s">
        <v>251</v>
      </c>
      <c r="AA42" s="92">
        <v>0</v>
      </c>
      <c r="AB42" s="95">
        <v>2</v>
      </c>
      <c r="AC42" s="92">
        <v>0.16992353440951571</v>
      </c>
      <c r="AD42" s="95" t="s">
        <v>251</v>
      </c>
      <c r="AE42" s="92">
        <v>0</v>
      </c>
      <c r="AF42" s="95"/>
      <c r="AG42" s="61" t="s">
        <v>34</v>
      </c>
      <c r="AH42" s="95">
        <v>3</v>
      </c>
      <c r="AI42" s="92">
        <v>0.53667262969588547</v>
      </c>
      <c r="AJ42" s="95" t="s">
        <v>251</v>
      </c>
      <c r="AK42" s="92">
        <v>0</v>
      </c>
      <c r="AL42" s="95" t="s">
        <v>251</v>
      </c>
      <c r="AM42" s="92">
        <v>0</v>
      </c>
      <c r="AN42" s="95" t="s">
        <v>251</v>
      </c>
      <c r="AO42" s="92">
        <v>0</v>
      </c>
      <c r="AP42" s="95">
        <v>7</v>
      </c>
      <c r="AQ42" s="92">
        <v>0.10289578127296781</v>
      </c>
    </row>
    <row r="43" spans="1:43">
      <c r="A43" s="61" t="s">
        <v>35</v>
      </c>
      <c r="B43" s="95">
        <v>1</v>
      </c>
      <c r="C43" s="92">
        <v>0.38167938931297707</v>
      </c>
      <c r="D43" s="95" t="s">
        <v>251</v>
      </c>
      <c r="E43" s="92">
        <v>0</v>
      </c>
      <c r="F43" s="95">
        <v>6</v>
      </c>
      <c r="G43" s="92">
        <v>0.16299918500407498</v>
      </c>
      <c r="H43" s="95" t="s">
        <v>251</v>
      </c>
      <c r="I43" s="92">
        <v>0</v>
      </c>
      <c r="J43" s="95" t="s">
        <v>251</v>
      </c>
      <c r="K43" s="92">
        <v>0</v>
      </c>
      <c r="L43" s="95" t="s">
        <v>251</v>
      </c>
      <c r="M43" s="92">
        <v>0</v>
      </c>
      <c r="N43" s="95">
        <v>47</v>
      </c>
      <c r="O43" s="92">
        <v>0.17004956763992909</v>
      </c>
      <c r="P43" s="92"/>
      <c r="Q43" s="61" t="s">
        <v>35</v>
      </c>
      <c r="R43" s="95" t="s">
        <v>251</v>
      </c>
      <c r="S43" s="92">
        <v>0</v>
      </c>
      <c r="T43" s="95">
        <v>1</v>
      </c>
      <c r="U43" s="92">
        <v>5.3418803418803423E-2</v>
      </c>
      <c r="V43" s="95" t="s">
        <v>251</v>
      </c>
      <c r="W43" s="92">
        <v>0</v>
      </c>
      <c r="X43" s="95" t="s">
        <v>251</v>
      </c>
      <c r="Y43" s="92">
        <v>0</v>
      </c>
      <c r="Z43" s="95" t="s">
        <v>251</v>
      </c>
      <c r="AA43" s="92">
        <v>0</v>
      </c>
      <c r="AB43" s="95">
        <v>1</v>
      </c>
      <c r="AC43" s="92">
        <v>8.4961767204757857E-2</v>
      </c>
      <c r="AD43" s="95">
        <v>1</v>
      </c>
      <c r="AE43" s="92">
        <v>2.8074115665356544E-2</v>
      </c>
      <c r="AF43" s="95"/>
      <c r="AG43" s="61" t="s">
        <v>35</v>
      </c>
      <c r="AH43" s="95">
        <v>2</v>
      </c>
      <c r="AI43" s="92">
        <v>0.35778175313059035</v>
      </c>
      <c r="AJ43" s="95">
        <v>7</v>
      </c>
      <c r="AK43" s="92">
        <v>0.3236245954692557</v>
      </c>
      <c r="AL43" s="95" t="s">
        <v>251</v>
      </c>
      <c r="AM43" s="92">
        <v>0</v>
      </c>
      <c r="AN43" s="95">
        <v>3</v>
      </c>
      <c r="AO43" s="92">
        <v>0.55762081784386619</v>
      </c>
      <c r="AP43" s="95">
        <v>13</v>
      </c>
      <c r="AQ43" s="92">
        <v>0.19109216522122593</v>
      </c>
    </row>
    <row r="44" spans="1:43">
      <c r="A44" s="61" t="s">
        <v>36</v>
      </c>
      <c r="B44" s="95" t="s">
        <v>251</v>
      </c>
      <c r="C44" s="92">
        <v>0</v>
      </c>
      <c r="D44" s="95" t="s">
        <v>251</v>
      </c>
      <c r="E44" s="92">
        <v>0</v>
      </c>
      <c r="F44" s="95" t="s">
        <v>251</v>
      </c>
      <c r="G44" s="92">
        <v>0</v>
      </c>
      <c r="H44" s="95" t="s">
        <v>251</v>
      </c>
      <c r="I44" s="92">
        <v>0</v>
      </c>
      <c r="J44" s="95" t="s">
        <v>251</v>
      </c>
      <c r="K44" s="92">
        <v>0</v>
      </c>
      <c r="L44" s="95" t="s">
        <v>251</v>
      </c>
      <c r="M44" s="92">
        <v>0</v>
      </c>
      <c r="N44" s="95">
        <v>11</v>
      </c>
      <c r="O44" s="92">
        <v>3.9798834979557871E-2</v>
      </c>
      <c r="P44" s="92"/>
      <c r="Q44" s="61" t="s">
        <v>36</v>
      </c>
      <c r="R44" s="95" t="s">
        <v>251</v>
      </c>
      <c r="S44" s="92">
        <v>0</v>
      </c>
      <c r="T44" s="95">
        <v>1</v>
      </c>
      <c r="U44" s="92">
        <v>5.3418803418803423E-2</v>
      </c>
      <c r="V44" s="95" t="s">
        <v>251</v>
      </c>
      <c r="W44" s="92">
        <v>0</v>
      </c>
      <c r="X44" s="95" t="s">
        <v>251</v>
      </c>
      <c r="Y44" s="92">
        <v>0</v>
      </c>
      <c r="Z44" s="95" t="s">
        <v>251</v>
      </c>
      <c r="AA44" s="92">
        <v>0</v>
      </c>
      <c r="AB44" s="95" t="s">
        <v>251</v>
      </c>
      <c r="AC44" s="92">
        <v>0</v>
      </c>
      <c r="AD44" s="95" t="s">
        <v>251</v>
      </c>
      <c r="AE44" s="92">
        <v>0</v>
      </c>
      <c r="AF44" s="95"/>
      <c r="AG44" s="61" t="s">
        <v>36</v>
      </c>
      <c r="AH44" s="95">
        <v>3</v>
      </c>
      <c r="AI44" s="92">
        <v>0.53667262969588547</v>
      </c>
      <c r="AJ44" s="95" t="s">
        <v>251</v>
      </c>
      <c r="AK44" s="92">
        <v>0</v>
      </c>
      <c r="AL44" s="95" t="s">
        <v>251</v>
      </c>
      <c r="AM44" s="92">
        <v>0</v>
      </c>
      <c r="AN44" s="95" t="s">
        <v>251</v>
      </c>
      <c r="AO44" s="92">
        <v>0</v>
      </c>
      <c r="AP44" s="95">
        <v>7</v>
      </c>
      <c r="AQ44" s="92">
        <v>0.10289578127296781</v>
      </c>
    </row>
    <row r="45" spans="1:43">
      <c r="A45" s="61" t="s">
        <v>37</v>
      </c>
      <c r="B45" s="95" t="s">
        <v>251</v>
      </c>
      <c r="C45" s="92">
        <v>0</v>
      </c>
      <c r="D45" s="95" t="s">
        <v>251</v>
      </c>
      <c r="E45" s="92">
        <v>0</v>
      </c>
      <c r="F45" s="95">
        <v>1</v>
      </c>
      <c r="G45" s="92">
        <v>2.7166530834012496E-2</v>
      </c>
      <c r="H45" s="95" t="s">
        <v>251</v>
      </c>
      <c r="I45" s="92">
        <v>0</v>
      </c>
      <c r="J45" s="95" t="s">
        <v>251</v>
      </c>
      <c r="K45" s="92">
        <v>0</v>
      </c>
      <c r="L45" s="95" t="s">
        <v>251</v>
      </c>
      <c r="M45" s="92">
        <v>0</v>
      </c>
      <c r="N45" s="95">
        <v>6</v>
      </c>
      <c r="O45" s="92">
        <v>2.1708455443395201E-2</v>
      </c>
      <c r="P45" s="92"/>
      <c r="Q45" s="61" t="s">
        <v>37</v>
      </c>
      <c r="R45" s="95" t="s">
        <v>251</v>
      </c>
      <c r="S45" s="92">
        <v>0</v>
      </c>
      <c r="T45" s="95" t="s">
        <v>251</v>
      </c>
      <c r="U45" s="92">
        <v>0</v>
      </c>
      <c r="V45" s="95" t="s">
        <v>251</v>
      </c>
      <c r="W45" s="92">
        <v>0</v>
      </c>
      <c r="X45" s="95" t="s">
        <v>251</v>
      </c>
      <c r="Y45" s="92">
        <v>0</v>
      </c>
      <c r="Z45" s="95" t="s">
        <v>251</v>
      </c>
      <c r="AA45" s="92">
        <v>0</v>
      </c>
      <c r="AB45" s="95" t="s">
        <v>251</v>
      </c>
      <c r="AC45" s="92">
        <v>0</v>
      </c>
      <c r="AD45" s="95" t="s">
        <v>251</v>
      </c>
      <c r="AE45" s="92">
        <v>0</v>
      </c>
      <c r="AF45" s="95"/>
      <c r="AG45" s="61" t="s">
        <v>37</v>
      </c>
      <c r="AH45" s="95">
        <v>2</v>
      </c>
      <c r="AI45" s="92">
        <v>0.35778175313059035</v>
      </c>
      <c r="AJ45" s="95">
        <v>3</v>
      </c>
      <c r="AK45" s="92">
        <v>0.13869625520110956</v>
      </c>
      <c r="AL45" s="95">
        <v>2</v>
      </c>
      <c r="AM45" s="92">
        <v>0.17436791630340018</v>
      </c>
      <c r="AN45" s="95" t="s">
        <v>251</v>
      </c>
      <c r="AO45" s="92">
        <v>0</v>
      </c>
      <c r="AP45" s="95">
        <v>11</v>
      </c>
      <c r="AQ45" s="92">
        <v>0.16169337057180655</v>
      </c>
    </row>
    <row r="46" spans="1:43">
      <c r="A46" s="61" t="s">
        <v>38</v>
      </c>
      <c r="B46" s="95" t="s">
        <v>251</v>
      </c>
      <c r="C46" s="92">
        <v>0</v>
      </c>
      <c r="D46" s="95" t="s">
        <v>251</v>
      </c>
      <c r="E46" s="92">
        <v>0</v>
      </c>
      <c r="F46" s="95">
        <v>2</v>
      </c>
      <c r="G46" s="92">
        <v>5.4333061668024991E-2</v>
      </c>
      <c r="H46" s="95" t="s">
        <v>251</v>
      </c>
      <c r="I46" s="92">
        <v>0</v>
      </c>
      <c r="J46" s="95" t="s">
        <v>251</v>
      </c>
      <c r="K46" s="92">
        <v>0</v>
      </c>
      <c r="L46" s="95" t="s">
        <v>251</v>
      </c>
      <c r="M46" s="92">
        <v>0</v>
      </c>
      <c r="N46" s="95">
        <v>19</v>
      </c>
      <c r="O46" s="92">
        <v>6.8743442237418143E-2</v>
      </c>
      <c r="P46" s="92"/>
      <c r="Q46" s="61" t="s">
        <v>38</v>
      </c>
      <c r="R46" s="95" t="s">
        <v>251</v>
      </c>
      <c r="S46" s="92">
        <v>0</v>
      </c>
      <c r="T46" s="95" t="s">
        <v>251</v>
      </c>
      <c r="U46" s="92">
        <v>0</v>
      </c>
      <c r="V46" s="95" t="s">
        <v>251</v>
      </c>
      <c r="W46" s="92">
        <v>0</v>
      </c>
      <c r="X46" s="95" t="s">
        <v>251</v>
      </c>
      <c r="Y46" s="92">
        <v>0</v>
      </c>
      <c r="Z46" s="95" t="s">
        <v>251</v>
      </c>
      <c r="AA46" s="92">
        <v>0</v>
      </c>
      <c r="AB46" s="95">
        <v>1</v>
      </c>
      <c r="AC46" s="92">
        <v>8.4961767204757857E-2</v>
      </c>
      <c r="AD46" s="95">
        <v>2</v>
      </c>
      <c r="AE46" s="92">
        <v>5.6148231330713089E-2</v>
      </c>
      <c r="AF46" s="95"/>
      <c r="AG46" s="61" t="s">
        <v>38</v>
      </c>
      <c r="AH46" s="95">
        <v>2</v>
      </c>
      <c r="AI46" s="92">
        <v>0.35778175313059035</v>
      </c>
      <c r="AJ46" s="95">
        <v>1</v>
      </c>
      <c r="AK46" s="92">
        <v>4.6232085067036521E-2</v>
      </c>
      <c r="AL46" s="95">
        <v>2</v>
      </c>
      <c r="AM46" s="92">
        <v>0.17436791630340018</v>
      </c>
      <c r="AN46" s="95">
        <v>1</v>
      </c>
      <c r="AO46" s="92">
        <v>0.18587360594795538</v>
      </c>
      <c r="AP46" s="95">
        <v>13</v>
      </c>
      <c r="AQ46" s="92">
        <v>0.19109216522122593</v>
      </c>
    </row>
    <row r="47" spans="1:43">
      <c r="A47" s="61" t="s">
        <v>39</v>
      </c>
      <c r="B47" s="95" t="s">
        <v>251</v>
      </c>
      <c r="C47" s="92">
        <v>0</v>
      </c>
      <c r="D47" s="95" t="s">
        <v>251</v>
      </c>
      <c r="E47" s="92">
        <v>0</v>
      </c>
      <c r="F47" s="95">
        <v>2</v>
      </c>
      <c r="G47" s="92">
        <v>5.4333061668024991E-2</v>
      </c>
      <c r="H47" s="95" t="s">
        <v>251</v>
      </c>
      <c r="I47" s="92">
        <v>0</v>
      </c>
      <c r="J47" s="95" t="s">
        <v>251</v>
      </c>
      <c r="K47" s="92">
        <v>0</v>
      </c>
      <c r="L47" s="95" t="s">
        <v>251</v>
      </c>
      <c r="M47" s="92">
        <v>0</v>
      </c>
      <c r="N47" s="95">
        <v>18</v>
      </c>
      <c r="O47" s="92">
        <v>6.5125366330185605E-2</v>
      </c>
      <c r="P47" s="92"/>
      <c r="Q47" s="61" t="s">
        <v>39</v>
      </c>
      <c r="R47" s="95" t="s">
        <v>251</v>
      </c>
      <c r="S47" s="92">
        <v>0</v>
      </c>
      <c r="T47" s="95" t="s">
        <v>251</v>
      </c>
      <c r="U47" s="92">
        <v>0</v>
      </c>
      <c r="V47" s="95" t="s">
        <v>251</v>
      </c>
      <c r="W47" s="92">
        <v>0</v>
      </c>
      <c r="X47" s="95" t="s">
        <v>251</v>
      </c>
      <c r="Y47" s="92">
        <v>0</v>
      </c>
      <c r="Z47" s="95" t="s">
        <v>251</v>
      </c>
      <c r="AA47" s="92">
        <v>0</v>
      </c>
      <c r="AB47" s="95" t="s">
        <v>251</v>
      </c>
      <c r="AC47" s="92">
        <v>0</v>
      </c>
      <c r="AD47" s="95" t="s">
        <v>251</v>
      </c>
      <c r="AE47" s="92">
        <v>0</v>
      </c>
      <c r="AF47" s="95"/>
      <c r="AG47" s="61" t="s">
        <v>39</v>
      </c>
      <c r="AH47" s="95">
        <v>2</v>
      </c>
      <c r="AI47" s="92">
        <v>0.35778175313059035</v>
      </c>
      <c r="AJ47" s="95" t="s">
        <v>251</v>
      </c>
      <c r="AK47" s="92">
        <v>0</v>
      </c>
      <c r="AL47" s="95" t="s">
        <v>251</v>
      </c>
      <c r="AM47" s="92">
        <v>0</v>
      </c>
      <c r="AN47" s="95" t="s">
        <v>251</v>
      </c>
      <c r="AO47" s="92">
        <v>0</v>
      </c>
      <c r="AP47" s="95">
        <v>4</v>
      </c>
      <c r="AQ47" s="92">
        <v>5.879758929883875E-2</v>
      </c>
    </row>
    <row r="48" spans="1:43">
      <c r="A48" s="61" t="s">
        <v>40</v>
      </c>
      <c r="B48" s="95">
        <v>1</v>
      </c>
      <c r="C48" s="92">
        <v>0.38167938931297707</v>
      </c>
      <c r="D48" s="95">
        <v>1</v>
      </c>
      <c r="E48" s="92">
        <v>0.71942446043165476</v>
      </c>
      <c r="F48" s="95">
        <v>8</v>
      </c>
      <c r="G48" s="92">
        <v>0.21733224667209997</v>
      </c>
      <c r="H48" s="95">
        <v>5</v>
      </c>
      <c r="I48" s="92">
        <v>0.29463759575721865</v>
      </c>
      <c r="J48" s="95" t="s">
        <v>251</v>
      </c>
      <c r="K48" s="92">
        <v>0</v>
      </c>
      <c r="L48" s="95">
        <v>1</v>
      </c>
      <c r="M48" s="92">
        <v>1.3157894736842104</v>
      </c>
      <c r="N48" s="95">
        <v>241</v>
      </c>
      <c r="O48" s="92">
        <v>0.8719562936430405</v>
      </c>
      <c r="P48" s="92"/>
      <c r="Q48" s="61" t="s">
        <v>40</v>
      </c>
      <c r="R48" s="95">
        <v>1</v>
      </c>
      <c r="S48" s="92">
        <v>0.13774104683195593</v>
      </c>
      <c r="T48" s="95">
        <v>10</v>
      </c>
      <c r="U48" s="92">
        <v>0.53418803418803418</v>
      </c>
      <c r="V48" s="95">
        <v>4</v>
      </c>
      <c r="W48" s="92">
        <v>0.57471264367816088</v>
      </c>
      <c r="X48" s="95" t="s">
        <v>251</v>
      </c>
      <c r="Y48" s="92">
        <v>0</v>
      </c>
      <c r="Z48" s="95" t="s">
        <v>251</v>
      </c>
      <c r="AA48" s="92">
        <v>0</v>
      </c>
      <c r="AB48" s="95">
        <v>8</v>
      </c>
      <c r="AC48" s="92">
        <v>0.67969413763806286</v>
      </c>
      <c r="AD48" s="95">
        <v>6</v>
      </c>
      <c r="AE48" s="92">
        <v>0.16844469399213924</v>
      </c>
      <c r="AF48" s="95"/>
      <c r="AG48" s="61" t="s">
        <v>40</v>
      </c>
      <c r="AH48" s="95">
        <v>2</v>
      </c>
      <c r="AI48" s="92">
        <v>0.35778175313059035</v>
      </c>
      <c r="AJ48" s="95">
        <v>30</v>
      </c>
      <c r="AK48" s="92">
        <v>1.3869625520110958</v>
      </c>
      <c r="AL48" s="95">
        <v>9</v>
      </c>
      <c r="AM48" s="92">
        <v>0.78465562336530081</v>
      </c>
      <c r="AN48" s="95">
        <v>3</v>
      </c>
      <c r="AO48" s="92">
        <v>0.55762081784386619</v>
      </c>
      <c r="AP48" s="95">
        <v>83</v>
      </c>
      <c r="AQ48" s="92">
        <v>1.220049977950904</v>
      </c>
    </row>
    <row r="49" spans="1:44">
      <c r="A49" s="61"/>
      <c r="B49" s="93"/>
      <c r="C49" s="93"/>
      <c r="D49" s="93"/>
      <c r="E49" s="93"/>
      <c r="F49" s="93"/>
      <c r="G49" s="93"/>
      <c r="H49" s="93"/>
      <c r="I49" s="93"/>
      <c r="J49" s="95"/>
      <c r="K49" s="93"/>
      <c r="L49" s="95"/>
      <c r="M49" s="93"/>
      <c r="N49" s="93"/>
      <c r="O49" s="93"/>
      <c r="P49" s="104"/>
      <c r="Q49" s="61"/>
      <c r="R49" s="93"/>
      <c r="S49" s="93"/>
      <c r="T49" s="93"/>
      <c r="U49" s="93"/>
      <c r="V49" s="95"/>
      <c r="W49" s="93"/>
      <c r="X49" s="95"/>
      <c r="Y49" s="93"/>
      <c r="Z49" s="95"/>
      <c r="AA49" s="93"/>
      <c r="AB49" s="95"/>
      <c r="AC49" s="93"/>
      <c r="AD49" s="95"/>
      <c r="AE49" s="93"/>
      <c r="AF49" s="95"/>
      <c r="AG49" s="61"/>
      <c r="AH49" s="95"/>
      <c r="AI49" s="93"/>
      <c r="AJ49" s="95"/>
      <c r="AK49" s="93"/>
      <c r="AL49" s="95"/>
      <c r="AM49" s="93"/>
      <c r="AN49" s="95"/>
      <c r="AO49" s="93"/>
      <c r="AP49" s="95"/>
      <c r="AQ49" s="93"/>
    </row>
    <row r="50" spans="1:44" s="106" customFormat="1" ht="33.75">
      <c r="A50" s="80" t="s">
        <v>41</v>
      </c>
      <c r="B50" s="90">
        <v>49</v>
      </c>
      <c r="C50" s="91">
        <v>18.702290076335878</v>
      </c>
      <c r="D50" s="90">
        <v>48</v>
      </c>
      <c r="E50" s="91">
        <v>34.532374100719423</v>
      </c>
      <c r="F50" s="90">
        <v>1115</v>
      </c>
      <c r="G50" s="91">
        <v>30.290681879923937</v>
      </c>
      <c r="H50" s="90">
        <v>302</v>
      </c>
      <c r="I50" s="91">
        <v>17.796110783736005</v>
      </c>
      <c r="J50" s="90">
        <v>4</v>
      </c>
      <c r="K50" s="91">
        <v>26.666666666666668</v>
      </c>
      <c r="L50" s="90">
        <v>19</v>
      </c>
      <c r="M50" s="91">
        <v>25</v>
      </c>
      <c r="N50" s="90">
        <v>5965</v>
      </c>
      <c r="O50" s="91">
        <v>21.581822786642064</v>
      </c>
      <c r="P50" s="91"/>
      <c r="Q50" s="80" t="s">
        <v>41</v>
      </c>
      <c r="R50" s="90">
        <v>189</v>
      </c>
      <c r="S50" s="91">
        <v>26.033057851239672</v>
      </c>
      <c r="T50" s="90">
        <v>409</v>
      </c>
      <c r="U50" s="91">
        <v>21.8482905982906</v>
      </c>
      <c r="V50" s="90">
        <v>156</v>
      </c>
      <c r="W50" s="91">
        <v>22.413793103448278</v>
      </c>
      <c r="X50" s="90">
        <v>79</v>
      </c>
      <c r="Y50" s="91">
        <v>23.939393939393938</v>
      </c>
      <c r="Z50" s="90">
        <v>26</v>
      </c>
      <c r="AA50" s="91">
        <v>12.093023255813954</v>
      </c>
      <c r="AB50" s="90">
        <v>243</v>
      </c>
      <c r="AC50" s="91">
        <v>20.64570943075616</v>
      </c>
      <c r="AD50" s="90">
        <v>567</v>
      </c>
      <c r="AE50" s="91">
        <v>15.91802358225716</v>
      </c>
      <c r="AF50" s="90"/>
      <c r="AG50" s="80" t="s">
        <v>41</v>
      </c>
      <c r="AH50" s="90">
        <v>99</v>
      </c>
      <c r="AI50" s="91">
        <v>17.710196779964221</v>
      </c>
      <c r="AJ50" s="90">
        <v>441</v>
      </c>
      <c r="AK50" s="91">
        <v>20.388349514563107</v>
      </c>
      <c r="AL50" s="90">
        <v>260</v>
      </c>
      <c r="AM50" s="91">
        <v>22.667829119442022</v>
      </c>
      <c r="AN50" s="90">
        <v>102</v>
      </c>
      <c r="AO50" s="91">
        <v>18.959107806691449</v>
      </c>
      <c r="AP50" s="90">
        <v>1523</v>
      </c>
      <c r="AQ50" s="91">
        <v>22.387182125532853</v>
      </c>
      <c r="AR50" s="146"/>
    </row>
    <row r="51" spans="1:44">
      <c r="A51" s="81" t="s">
        <v>42</v>
      </c>
      <c r="B51" s="95">
        <v>2</v>
      </c>
      <c r="C51" s="92">
        <v>0.76335877862595414</v>
      </c>
      <c r="D51" s="95" t="s">
        <v>251</v>
      </c>
      <c r="E51" s="92">
        <v>0</v>
      </c>
      <c r="F51" s="95">
        <v>18</v>
      </c>
      <c r="G51" s="92">
        <v>0.48899755501222492</v>
      </c>
      <c r="H51" s="95">
        <v>3</v>
      </c>
      <c r="I51" s="92">
        <v>0.17678255745433119</v>
      </c>
      <c r="J51" s="95" t="s">
        <v>251</v>
      </c>
      <c r="K51" s="92">
        <v>0</v>
      </c>
      <c r="L51" s="95" t="s">
        <v>251</v>
      </c>
      <c r="M51" s="92">
        <v>0</v>
      </c>
      <c r="N51" s="95">
        <v>171</v>
      </c>
      <c r="O51" s="92">
        <v>0.61869098013676327</v>
      </c>
      <c r="P51" s="92"/>
      <c r="Q51" s="81" t="s">
        <v>42</v>
      </c>
      <c r="R51" s="95">
        <v>3</v>
      </c>
      <c r="S51" s="92">
        <v>0.41322314049586778</v>
      </c>
      <c r="T51" s="95">
        <v>2</v>
      </c>
      <c r="U51" s="92">
        <v>0.10683760683760685</v>
      </c>
      <c r="V51" s="95" t="s">
        <v>251</v>
      </c>
      <c r="W51" s="92">
        <v>0</v>
      </c>
      <c r="X51" s="95">
        <v>2</v>
      </c>
      <c r="Y51" s="92">
        <v>0.60606060606060608</v>
      </c>
      <c r="Z51" s="95" t="s">
        <v>251</v>
      </c>
      <c r="AA51" s="92">
        <v>0</v>
      </c>
      <c r="AB51" s="95">
        <v>3</v>
      </c>
      <c r="AC51" s="92">
        <v>0.25488530161427359</v>
      </c>
      <c r="AD51" s="95">
        <v>2</v>
      </c>
      <c r="AE51" s="92">
        <v>5.6148231330713089E-2</v>
      </c>
      <c r="AF51" s="95"/>
      <c r="AG51" s="81" t="s">
        <v>42</v>
      </c>
      <c r="AH51" s="95">
        <v>2</v>
      </c>
      <c r="AI51" s="92">
        <v>0.35778175313059035</v>
      </c>
      <c r="AJ51" s="95">
        <v>7</v>
      </c>
      <c r="AK51" s="92">
        <v>0.3236245954692557</v>
      </c>
      <c r="AL51" s="95">
        <v>1</v>
      </c>
      <c r="AM51" s="92">
        <v>8.7183958151700089E-2</v>
      </c>
      <c r="AN51" s="95">
        <v>3</v>
      </c>
      <c r="AO51" s="92">
        <v>0.55762081784386619</v>
      </c>
      <c r="AP51" s="95">
        <v>55</v>
      </c>
      <c r="AQ51" s="92">
        <v>0.80846685285903275</v>
      </c>
    </row>
    <row r="52" spans="1:44">
      <c r="A52" s="81" t="s">
        <v>43</v>
      </c>
      <c r="B52" s="95">
        <v>4</v>
      </c>
      <c r="C52" s="92">
        <v>1.5267175572519083</v>
      </c>
      <c r="D52" s="95" t="s">
        <v>251</v>
      </c>
      <c r="E52" s="92">
        <v>0</v>
      </c>
      <c r="F52" s="95">
        <v>10</v>
      </c>
      <c r="G52" s="92">
        <v>0.27166530834012498</v>
      </c>
      <c r="H52" s="95">
        <v>1</v>
      </c>
      <c r="I52" s="92">
        <v>5.8927519151443723E-2</v>
      </c>
      <c r="J52" s="95" t="s">
        <v>251</v>
      </c>
      <c r="K52" s="92">
        <v>0</v>
      </c>
      <c r="L52" s="95" t="s">
        <v>251</v>
      </c>
      <c r="M52" s="92">
        <v>0</v>
      </c>
      <c r="N52" s="95">
        <v>75</v>
      </c>
      <c r="O52" s="92">
        <v>0.27135569304244006</v>
      </c>
      <c r="P52" s="92"/>
      <c r="Q52" s="81" t="s">
        <v>43</v>
      </c>
      <c r="R52" s="95" t="s">
        <v>251</v>
      </c>
      <c r="S52" s="92">
        <v>0</v>
      </c>
      <c r="T52" s="95" t="s">
        <v>251</v>
      </c>
      <c r="U52" s="92">
        <v>0</v>
      </c>
      <c r="V52" s="95">
        <v>1</v>
      </c>
      <c r="W52" s="92">
        <v>0.14367816091954022</v>
      </c>
      <c r="X52" s="95" t="s">
        <v>251</v>
      </c>
      <c r="Y52" s="92">
        <v>0</v>
      </c>
      <c r="Z52" s="95" t="s">
        <v>251</v>
      </c>
      <c r="AA52" s="92">
        <v>0</v>
      </c>
      <c r="AB52" s="95">
        <v>2</v>
      </c>
      <c r="AC52" s="92">
        <v>0.16992353440951571</v>
      </c>
      <c r="AD52" s="95">
        <v>4</v>
      </c>
      <c r="AE52" s="92">
        <v>0.11229646266142618</v>
      </c>
      <c r="AF52" s="95"/>
      <c r="AG52" s="81" t="s">
        <v>43</v>
      </c>
      <c r="AH52" s="95">
        <v>3</v>
      </c>
      <c r="AI52" s="92">
        <v>0.53667262969588547</v>
      </c>
      <c r="AJ52" s="95">
        <v>15</v>
      </c>
      <c r="AK52" s="92">
        <v>0.69348127600554788</v>
      </c>
      <c r="AL52" s="95">
        <v>2</v>
      </c>
      <c r="AM52" s="92">
        <v>0.17436791630340018</v>
      </c>
      <c r="AN52" s="95" t="s">
        <v>251</v>
      </c>
      <c r="AO52" s="92">
        <v>0</v>
      </c>
      <c r="AP52" s="95">
        <v>46</v>
      </c>
      <c r="AQ52" s="92">
        <v>0.67617227693664561</v>
      </c>
    </row>
    <row r="53" spans="1:44">
      <c r="A53" s="81" t="s">
        <v>44</v>
      </c>
      <c r="B53" s="95">
        <v>1</v>
      </c>
      <c r="C53" s="92">
        <v>0.38167938931297707</v>
      </c>
      <c r="D53" s="95">
        <v>1</v>
      </c>
      <c r="E53" s="92">
        <v>0.71942446043165476</v>
      </c>
      <c r="F53" s="95">
        <v>3</v>
      </c>
      <c r="G53" s="92">
        <v>8.1499592502037491E-2</v>
      </c>
      <c r="H53" s="95" t="s">
        <v>251</v>
      </c>
      <c r="I53" s="92">
        <v>0</v>
      </c>
      <c r="J53" s="95" t="s">
        <v>251</v>
      </c>
      <c r="K53" s="92">
        <v>0</v>
      </c>
      <c r="L53" s="95" t="s">
        <v>251</v>
      </c>
      <c r="M53" s="92">
        <v>0</v>
      </c>
      <c r="N53" s="95">
        <v>10</v>
      </c>
      <c r="O53" s="92">
        <v>3.618075907232534E-2</v>
      </c>
      <c r="P53" s="92"/>
      <c r="Q53" s="81" t="s">
        <v>44</v>
      </c>
      <c r="R53" s="95" t="s">
        <v>251</v>
      </c>
      <c r="S53" s="92">
        <v>0</v>
      </c>
      <c r="T53" s="95" t="s">
        <v>251</v>
      </c>
      <c r="U53" s="92">
        <v>0</v>
      </c>
      <c r="V53" s="95" t="s">
        <v>251</v>
      </c>
      <c r="W53" s="92">
        <v>0</v>
      </c>
      <c r="X53" s="95" t="s">
        <v>251</v>
      </c>
      <c r="Y53" s="92">
        <v>0</v>
      </c>
      <c r="Z53" s="95" t="s">
        <v>251</v>
      </c>
      <c r="AA53" s="92">
        <v>0</v>
      </c>
      <c r="AB53" s="95" t="s">
        <v>251</v>
      </c>
      <c r="AC53" s="92">
        <v>0</v>
      </c>
      <c r="AD53" s="95">
        <v>3</v>
      </c>
      <c r="AE53" s="92">
        <v>8.4222346996069619E-2</v>
      </c>
      <c r="AF53" s="95"/>
      <c r="AG53" s="81" t="s">
        <v>44</v>
      </c>
      <c r="AH53" s="95">
        <v>2</v>
      </c>
      <c r="AI53" s="92">
        <v>0.35778175313059035</v>
      </c>
      <c r="AJ53" s="95" t="s">
        <v>251</v>
      </c>
      <c r="AK53" s="92">
        <v>0</v>
      </c>
      <c r="AL53" s="95" t="s">
        <v>251</v>
      </c>
      <c r="AM53" s="92">
        <v>0</v>
      </c>
      <c r="AN53" s="95" t="s">
        <v>251</v>
      </c>
      <c r="AO53" s="92">
        <v>0</v>
      </c>
      <c r="AP53" s="95">
        <v>12</v>
      </c>
      <c r="AQ53" s="92">
        <v>0.17639276789651626</v>
      </c>
    </row>
    <row r="54" spans="1:44">
      <c r="A54" s="81" t="s">
        <v>45</v>
      </c>
      <c r="B54" s="95" t="s">
        <v>251</v>
      </c>
      <c r="C54" s="92">
        <v>0</v>
      </c>
      <c r="D54" s="95" t="s">
        <v>251</v>
      </c>
      <c r="E54" s="92">
        <v>0</v>
      </c>
      <c r="F54" s="95" t="s">
        <v>251</v>
      </c>
      <c r="G54" s="92">
        <v>0</v>
      </c>
      <c r="H54" s="95" t="s">
        <v>251</v>
      </c>
      <c r="I54" s="92">
        <v>0</v>
      </c>
      <c r="J54" s="95" t="s">
        <v>251</v>
      </c>
      <c r="K54" s="92">
        <v>0</v>
      </c>
      <c r="L54" s="95" t="s">
        <v>251</v>
      </c>
      <c r="M54" s="92">
        <v>0</v>
      </c>
      <c r="N54" s="95">
        <v>5</v>
      </c>
      <c r="O54" s="92">
        <v>1.809037953616267E-2</v>
      </c>
      <c r="P54" s="92"/>
      <c r="Q54" s="81" t="s">
        <v>45</v>
      </c>
      <c r="R54" s="95" t="s">
        <v>251</v>
      </c>
      <c r="S54" s="92">
        <v>0</v>
      </c>
      <c r="T54" s="95">
        <v>1</v>
      </c>
      <c r="U54" s="92">
        <v>5.3418803418803423E-2</v>
      </c>
      <c r="V54" s="95" t="s">
        <v>251</v>
      </c>
      <c r="W54" s="92">
        <v>0</v>
      </c>
      <c r="X54" s="95" t="s">
        <v>251</v>
      </c>
      <c r="Y54" s="92">
        <v>0</v>
      </c>
      <c r="Z54" s="95" t="s">
        <v>251</v>
      </c>
      <c r="AA54" s="92">
        <v>0</v>
      </c>
      <c r="AB54" s="95" t="s">
        <v>251</v>
      </c>
      <c r="AC54" s="92">
        <v>0</v>
      </c>
      <c r="AD54" s="95" t="s">
        <v>251</v>
      </c>
      <c r="AE54" s="92">
        <v>0</v>
      </c>
      <c r="AF54" s="95"/>
      <c r="AG54" s="81" t="s">
        <v>45</v>
      </c>
      <c r="AH54" s="95">
        <v>3</v>
      </c>
      <c r="AI54" s="92">
        <v>0.53667262969588547</v>
      </c>
      <c r="AJ54" s="95" t="s">
        <v>251</v>
      </c>
      <c r="AK54" s="92">
        <v>0</v>
      </c>
      <c r="AL54" s="95" t="s">
        <v>251</v>
      </c>
      <c r="AM54" s="92">
        <v>0</v>
      </c>
      <c r="AN54" s="95" t="s">
        <v>251</v>
      </c>
      <c r="AO54" s="92">
        <v>0</v>
      </c>
      <c r="AP54" s="95">
        <v>4</v>
      </c>
      <c r="AQ54" s="92">
        <v>5.879758929883875E-2</v>
      </c>
    </row>
    <row r="55" spans="1:44">
      <c r="A55" s="81" t="s">
        <v>46</v>
      </c>
      <c r="B55" s="95">
        <v>2</v>
      </c>
      <c r="C55" s="92">
        <v>0.76335877862595414</v>
      </c>
      <c r="D55" s="95">
        <v>1</v>
      </c>
      <c r="E55" s="92">
        <v>0.71942446043165476</v>
      </c>
      <c r="F55" s="95">
        <v>1</v>
      </c>
      <c r="G55" s="92">
        <v>2.7166530834012496E-2</v>
      </c>
      <c r="H55" s="95" t="s">
        <v>251</v>
      </c>
      <c r="I55" s="92">
        <v>0</v>
      </c>
      <c r="J55" s="95" t="s">
        <v>251</v>
      </c>
      <c r="K55" s="92">
        <v>0</v>
      </c>
      <c r="L55" s="95" t="s">
        <v>251</v>
      </c>
      <c r="M55" s="92">
        <v>0</v>
      </c>
      <c r="N55" s="95">
        <v>69</v>
      </c>
      <c r="O55" s="92">
        <v>0.24964723759904484</v>
      </c>
      <c r="P55" s="92"/>
      <c r="Q55" s="81" t="s">
        <v>46</v>
      </c>
      <c r="R55" s="95">
        <v>1</v>
      </c>
      <c r="S55" s="92">
        <v>0.13774104683195593</v>
      </c>
      <c r="T55" s="95">
        <v>1</v>
      </c>
      <c r="U55" s="92">
        <v>5.3418803418803423E-2</v>
      </c>
      <c r="V55" s="95" t="s">
        <v>251</v>
      </c>
      <c r="W55" s="92">
        <v>0</v>
      </c>
      <c r="X55" s="95" t="s">
        <v>251</v>
      </c>
      <c r="Y55" s="92">
        <v>0</v>
      </c>
      <c r="Z55" s="95" t="s">
        <v>251</v>
      </c>
      <c r="AA55" s="92">
        <v>0</v>
      </c>
      <c r="AB55" s="95">
        <v>3</v>
      </c>
      <c r="AC55" s="92">
        <v>0.25488530161427359</v>
      </c>
      <c r="AD55" s="95">
        <v>2</v>
      </c>
      <c r="AE55" s="92">
        <v>5.6148231330713089E-2</v>
      </c>
      <c r="AF55" s="95"/>
      <c r="AG55" s="81" t="s">
        <v>46</v>
      </c>
      <c r="AH55" s="95">
        <v>3</v>
      </c>
      <c r="AI55" s="92">
        <v>0.53667262969588547</v>
      </c>
      <c r="AJ55" s="95">
        <v>8</v>
      </c>
      <c r="AK55" s="92">
        <v>0.36985668053629217</v>
      </c>
      <c r="AL55" s="95" t="s">
        <v>251</v>
      </c>
      <c r="AM55" s="92">
        <v>0</v>
      </c>
      <c r="AN55" s="95">
        <v>2</v>
      </c>
      <c r="AO55" s="92">
        <v>0.37174721189591076</v>
      </c>
      <c r="AP55" s="95">
        <v>26</v>
      </c>
      <c r="AQ55" s="92">
        <v>0.38218433044245187</v>
      </c>
    </row>
    <row r="56" spans="1:44">
      <c r="A56" s="81" t="s">
        <v>47</v>
      </c>
      <c r="B56" s="95">
        <v>2</v>
      </c>
      <c r="C56" s="92">
        <v>0.76335877862595414</v>
      </c>
      <c r="D56" s="95" t="s">
        <v>251</v>
      </c>
      <c r="E56" s="92">
        <v>0</v>
      </c>
      <c r="F56" s="95">
        <v>21</v>
      </c>
      <c r="G56" s="92">
        <v>0.5704971475142625</v>
      </c>
      <c r="H56" s="95" t="s">
        <v>251</v>
      </c>
      <c r="I56" s="92">
        <v>0</v>
      </c>
      <c r="J56" s="95">
        <v>1</v>
      </c>
      <c r="K56" s="92">
        <v>6.666666666666667</v>
      </c>
      <c r="L56" s="95" t="s">
        <v>251</v>
      </c>
      <c r="M56" s="92">
        <v>0</v>
      </c>
      <c r="N56" s="95">
        <v>97</v>
      </c>
      <c r="O56" s="92">
        <v>0.35095336300155577</v>
      </c>
      <c r="P56" s="92"/>
      <c r="Q56" s="81" t="s">
        <v>47</v>
      </c>
      <c r="R56" s="95">
        <v>2</v>
      </c>
      <c r="S56" s="92">
        <v>0.27548209366391185</v>
      </c>
      <c r="T56" s="95">
        <v>9</v>
      </c>
      <c r="U56" s="92">
        <v>0.48076923076923078</v>
      </c>
      <c r="V56" s="95">
        <v>3</v>
      </c>
      <c r="W56" s="92">
        <v>0.43103448275862066</v>
      </c>
      <c r="X56" s="95" t="s">
        <v>251</v>
      </c>
      <c r="Y56" s="92">
        <v>0</v>
      </c>
      <c r="Z56" s="95" t="s">
        <v>251</v>
      </c>
      <c r="AA56" s="92">
        <v>0</v>
      </c>
      <c r="AB56" s="95">
        <v>2</v>
      </c>
      <c r="AC56" s="92">
        <v>0.16992353440951571</v>
      </c>
      <c r="AD56" s="95">
        <v>4</v>
      </c>
      <c r="AE56" s="92">
        <v>0.11229646266142618</v>
      </c>
      <c r="AF56" s="95"/>
      <c r="AG56" s="81" t="s">
        <v>47</v>
      </c>
      <c r="AH56" s="95">
        <v>2</v>
      </c>
      <c r="AI56" s="92">
        <v>0.35778175313059035</v>
      </c>
      <c r="AJ56" s="95">
        <v>13</v>
      </c>
      <c r="AK56" s="92">
        <v>0.60101710587147483</v>
      </c>
      <c r="AL56" s="95">
        <v>1</v>
      </c>
      <c r="AM56" s="92">
        <v>8.7183958151700089E-2</v>
      </c>
      <c r="AN56" s="95">
        <v>3</v>
      </c>
      <c r="AO56" s="92">
        <v>0.55762081784386619</v>
      </c>
      <c r="AP56" s="95">
        <v>52</v>
      </c>
      <c r="AQ56" s="92">
        <v>0.76436866088490374</v>
      </c>
    </row>
    <row r="57" spans="1:44">
      <c r="A57" s="81" t="s">
        <v>48</v>
      </c>
      <c r="B57" s="95" t="s">
        <v>251</v>
      </c>
      <c r="C57" s="92">
        <v>0</v>
      </c>
      <c r="D57" s="95" t="s">
        <v>251</v>
      </c>
      <c r="E57" s="92">
        <v>0</v>
      </c>
      <c r="F57" s="95">
        <v>1</v>
      </c>
      <c r="G57" s="92">
        <v>2.7166530834012496E-2</v>
      </c>
      <c r="H57" s="95">
        <v>1</v>
      </c>
      <c r="I57" s="92">
        <v>5.8927519151443723E-2</v>
      </c>
      <c r="J57" s="95" t="s">
        <v>251</v>
      </c>
      <c r="K57" s="92">
        <v>0</v>
      </c>
      <c r="L57" s="95" t="s">
        <v>251</v>
      </c>
      <c r="M57" s="92">
        <v>0</v>
      </c>
      <c r="N57" s="95">
        <v>40</v>
      </c>
      <c r="O57" s="92">
        <v>0.14472303628930136</v>
      </c>
      <c r="P57" s="92"/>
      <c r="Q57" s="81" t="s">
        <v>48</v>
      </c>
      <c r="R57" s="95" t="s">
        <v>251</v>
      </c>
      <c r="S57" s="92">
        <v>0</v>
      </c>
      <c r="T57" s="95">
        <v>1</v>
      </c>
      <c r="U57" s="92">
        <v>5.3418803418803423E-2</v>
      </c>
      <c r="V57" s="95" t="s">
        <v>251</v>
      </c>
      <c r="W57" s="92">
        <v>0</v>
      </c>
      <c r="X57" s="95">
        <v>1</v>
      </c>
      <c r="Y57" s="92">
        <v>0.30303030303030304</v>
      </c>
      <c r="Z57" s="95" t="s">
        <v>251</v>
      </c>
      <c r="AA57" s="92">
        <v>0</v>
      </c>
      <c r="AB57" s="95" t="s">
        <v>251</v>
      </c>
      <c r="AC57" s="92">
        <v>0</v>
      </c>
      <c r="AD57" s="95" t="s">
        <v>251</v>
      </c>
      <c r="AE57" s="92">
        <v>0</v>
      </c>
      <c r="AF57" s="95"/>
      <c r="AG57" s="81" t="s">
        <v>48</v>
      </c>
      <c r="AH57" s="95">
        <v>2</v>
      </c>
      <c r="AI57" s="92">
        <v>0.35778175313059035</v>
      </c>
      <c r="AJ57" s="95">
        <v>11</v>
      </c>
      <c r="AK57" s="92">
        <v>0.50855293573740179</v>
      </c>
      <c r="AL57" s="95" t="s">
        <v>251</v>
      </c>
      <c r="AM57" s="92">
        <v>0</v>
      </c>
      <c r="AN57" s="95" t="s">
        <v>251</v>
      </c>
      <c r="AO57" s="92">
        <v>0</v>
      </c>
      <c r="AP57" s="95">
        <v>9</v>
      </c>
      <c r="AQ57" s="92">
        <v>0.13229457592238716</v>
      </c>
    </row>
    <row r="58" spans="1:44">
      <c r="A58" s="81" t="s">
        <v>49</v>
      </c>
      <c r="B58" s="95">
        <v>1</v>
      </c>
      <c r="C58" s="92">
        <v>0.38167938931297707</v>
      </c>
      <c r="D58" s="95" t="s">
        <v>251</v>
      </c>
      <c r="E58" s="92">
        <v>0</v>
      </c>
      <c r="F58" s="95">
        <v>5</v>
      </c>
      <c r="G58" s="92">
        <v>0.13583265417006249</v>
      </c>
      <c r="H58" s="95" t="s">
        <v>251</v>
      </c>
      <c r="I58" s="92">
        <v>0</v>
      </c>
      <c r="J58" s="95" t="s">
        <v>251</v>
      </c>
      <c r="K58" s="92">
        <v>0</v>
      </c>
      <c r="L58" s="95" t="s">
        <v>251</v>
      </c>
      <c r="M58" s="92">
        <v>0</v>
      </c>
      <c r="N58" s="95">
        <v>96</v>
      </c>
      <c r="O58" s="92">
        <v>0.34733528709432321</v>
      </c>
      <c r="P58" s="92"/>
      <c r="Q58" s="81" t="s">
        <v>49</v>
      </c>
      <c r="R58" s="95" t="s">
        <v>251</v>
      </c>
      <c r="S58" s="92">
        <v>0</v>
      </c>
      <c r="T58" s="95">
        <v>2</v>
      </c>
      <c r="U58" s="92">
        <v>0.10683760683760685</v>
      </c>
      <c r="V58" s="95" t="s">
        <v>251</v>
      </c>
      <c r="W58" s="92">
        <v>0</v>
      </c>
      <c r="X58" s="95" t="s">
        <v>251</v>
      </c>
      <c r="Y58" s="92">
        <v>0</v>
      </c>
      <c r="Z58" s="95" t="s">
        <v>251</v>
      </c>
      <c r="AA58" s="92">
        <v>0</v>
      </c>
      <c r="AB58" s="95">
        <v>2</v>
      </c>
      <c r="AC58" s="92">
        <v>0.16992353440951571</v>
      </c>
      <c r="AD58" s="95">
        <v>1</v>
      </c>
      <c r="AE58" s="92">
        <v>2.8074115665356544E-2</v>
      </c>
      <c r="AF58" s="95"/>
      <c r="AG58" s="81" t="s">
        <v>49</v>
      </c>
      <c r="AH58" s="95">
        <v>2</v>
      </c>
      <c r="AI58" s="92">
        <v>0.35778175313059035</v>
      </c>
      <c r="AJ58" s="95" t="s">
        <v>251</v>
      </c>
      <c r="AK58" s="92">
        <v>0</v>
      </c>
      <c r="AL58" s="95">
        <v>1</v>
      </c>
      <c r="AM58" s="92">
        <v>8.7183958151700089E-2</v>
      </c>
      <c r="AN58" s="95">
        <v>1</v>
      </c>
      <c r="AO58" s="92">
        <v>0.18587360594795538</v>
      </c>
      <c r="AP58" s="95">
        <v>25</v>
      </c>
      <c r="AQ58" s="92">
        <v>0.36748493311774216</v>
      </c>
    </row>
    <row r="59" spans="1:44">
      <c r="A59" s="81" t="s">
        <v>50</v>
      </c>
      <c r="B59" s="95">
        <v>1</v>
      </c>
      <c r="C59" s="92">
        <v>0.38167938931297707</v>
      </c>
      <c r="D59" s="95">
        <v>2</v>
      </c>
      <c r="E59" s="92">
        <v>1.4388489208633095</v>
      </c>
      <c r="F59" s="95" t="s">
        <v>251</v>
      </c>
      <c r="G59" s="92">
        <v>0</v>
      </c>
      <c r="H59" s="95">
        <v>1</v>
      </c>
      <c r="I59" s="92">
        <v>5.8927519151443723E-2</v>
      </c>
      <c r="J59" s="95" t="s">
        <v>251</v>
      </c>
      <c r="K59" s="92">
        <v>0</v>
      </c>
      <c r="L59" s="95" t="s">
        <v>251</v>
      </c>
      <c r="M59" s="92">
        <v>0</v>
      </c>
      <c r="N59" s="95">
        <v>11</v>
      </c>
      <c r="O59" s="92">
        <v>3.9798834979557871E-2</v>
      </c>
      <c r="P59" s="92"/>
      <c r="Q59" s="81" t="s">
        <v>50</v>
      </c>
      <c r="R59" s="95" t="s">
        <v>251</v>
      </c>
      <c r="S59" s="92">
        <v>0</v>
      </c>
      <c r="T59" s="95" t="s">
        <v>251</v>
      </c>
      <c r="U59" s="92">
        <v>0</v>
      </c>
      <c r="V59" s="95" t="s">
        <v>251</v>
      </c>
      <c r="W59" s="92">
        <v>0</v>
      </c>
      <c r="X59" s="95" t="s">
        <v>251</v>
      </c>
      <c r="Y59" s="92">
        <v>0</v>
      </c>
      <c r="Z59" s="95" t="s">
        <v>251</v>
      </c>
      <c r="AA59" s="92">
        <v>0</v>
      </c>
      <c r="AB59" s="95">
        <v>2</v>
      </c>
      <c r="AC59" s="92">
        <v>0.16992353440951571</v>
      </c>
      <c r="AD59" s="95" t="s">
        <v>251</v>
      </c>
      <c r="AE59" s="92">
        <v>0</v>
      </c>
      <c r="AF59" s="95"/>
      <c r="AG59" s="81" t="s">
        <v>50</v>
      </c>
      <c r="AH59" s="95">
        <v>2</v>
      </c>
      <c r="AI59" s="92">
        <v>0.35778175313059035</v>
      </c>
      <c r="AJ59" s="95">
        <v>1</v>
      </c>
      <c r="AK59" s="92">
        <v>4.6232085067036521E-2</v>
      </c>
      <c r="AL59" s="95" t="s">
        <v>251</v>
      </c>
      <c r="AM59" s="92">
        <v>0</v>
      </c>
      <c r="AN59" s="95" t="s">
        <v>251</v>
      </c>
      <c r="AO59" s="92">
        <v>0</v>
      </c>
      <c r="AP59" s="95">
        <v>13</v>
      </c>
      <c r="AQ59" s="92">
        <v>0.19109216522122593</v>
      </c>
    </row>
    <row r="60" spans="1:44">
      <c r="A60" s="81" t="s">
        <v>51</v>
      </c>
      <c r="B60" s="95" t="s">
        <v>251</v>
      </c>
      <c r="C60" s="92">
        <v>0</v>
      </c>
      <c r="D60" s="95" t="s">
        <v>251</v>
      </c>
      <c r="E60" s="92">
        <v>0</v>
      </c>
      <c r="F60" s="95">
        <v>2</v>
      </c>
      <c r="G60" s="92">
        <v>5.4333061668024991E-2</v>
      </c>
      <c r="H60" s="95" t="s">
        <v>251</v>
      </c>
      <c r="I60" s="92">
        <v>0</v>
      </c>
      <c r="J60" s="95" t="s">
        <v>251</v>
      </c>
      <c r="K60" s="92">
        <v>0</v>
      </c>
      <c r="L60" s="95" t="s">
        <v>251</v>
      </c>
      <c r="M60" s="92">
        <v>0</v>
      </c>
      <c r="N60" s="95">
        <v>13</v>
      </c>
      <c r="O60" s="92">
        <v>4.7034986794022939E-2</v>
      </c>
      <c r="P60" s="92"/>
      <c r="Q60" s="81" t="s">
        <v>51</v>
      </c>
      <c r="R60" s="95" t="s">
        <v>251</v>
      </c>
      <c r="S60" s="92">
        <v>0</v>
      </c>
      <c r="T60" s="95" t="s">
        <v>251</v>
      </c>
      <c r="U60" s="92">
        <v>0</v>
      </c>
      <c r="V60" s="95" t="s">
        <v>251</v>
      </c>
      <c r="W60" s="92">
        <v>0</v>
      </c>
      <c r="X60" s="95">
        <v>1</v>
      </c>
      <c r="Y60" s="92">
        <v>0.30303030303030304</v>
      </c>
      <c r="Z60" s="95" t="s">
        <v>251</v>
      </c>
      <c r="AA60" s="92">
        <v>0</v>
      </c>
      <c r="AB60" s="95">
        <v>1</v>
      </c>
      <c r="AC60" s="92">
        <v>8.4961767204757857E-2</v>
      </c>
      <c r="AD60" s="95" t="s">
        <v>251</v>
      </c>
      <c r="AE60" s="92">
        <v>0</v>
      </c>
      <c r="AF60" s="95"/>
      <c r="AG60" s="81" t="s">
        <v>51</v>
      </c>
      <c r="AH60" s="95">
        <v>2</v>
      </c>
      <c r="AI60" s="92">
        <v>0.35778175313059035</v>
      </c>
      <c r="AJ60" s="95">
        <v>1</v>
      </c>
      <c r="AK60" s="92">
        <v>4.6232085067036521E-2</v>
      </c>
      <c r="AL60" s="95" t="s">
        <v>251</v>
      </c>
      <c r="AM60" s="92">
        <v>0</v>
      </c>
      <c r="AN60" s="95" t="s">
        <v>251</v>
      </c>
      <c r="AO60" s="92">
        <v>0</v>
      </c>
      <c r="AP60" s="95">
        <v>18</v>
      </c>
      <c r="AQ60" s="92">
        <v>0.26458915184477433</v>
      </c>
    </row>
    <row r="61" spans="1:44">
      <c r="A61" s="81" t="s">
        <v>52</v>
      </c>
      <c r="B61" s="95" t="s">
        <v>251</v>
      </c>
      <c r="C61" s="92">
        <v>0</v>
      </c>
      <c r="D61" s="95" t="s">
        <v>251</v>
      </c>
      <c r="E61" s="92">
        <v>0</v>
      </c>
      <c r="F61" s="95">
        <v>1</v>
      </c>
      <c r="G61" s="92">
        <v>2.7166530834012496E-2</v>
      </c>
      <c r="H61" s="95" t="s">
        <v>251</v>
      </c>
      <c r="I61" s="92">
        <v>0</v>
      </c>
      <c r="J61" s="95" t="s">
        <v>251</v>
      </c>
      <c r="K61" s="92">
        <v>0</v>
      </c>
      <c r="L61" s="95" t="s">
        <v>251</v>
      </c>
      <c r="M61" s="92">
        <v>0</v>
      </c>
      <c r="N61" s="95">
        <v>15</v>
      </c>
      <c r="O61" s="92">
        <v>5.4271138608488007E-2</v>
      </c>
      <c r="P61" s="92"/>
      <c r="Q61" s="81" t="s">
        <v>52</v>
      </c>
      <c r="R61" s="95" t="s">
        <v>251</v>
      </c>
      <c r="S61" s="92">
        <v>0</v>
      </c>
      <c r="T61" s="95" t="s">
        <v>251</v>
      </c>
      <c r="U61" s="92">
        <v>0</v>
      </c>
      <c r="V61" s="95" t="s">
        <v>251</v>
      </c>
      <c r="W61" s="92">
        <v>0</v>
      </c>
      <c r="X61" s="95" t="s">
        <v>251</v>
      </c>
      <c r="Y61" s="92">
        <v>0</v>
      </c>
      <c r="Z61" s="95" t="s">
        <v>251</v>
      </c>
      <c r="AA61" s="92">
        <v>0</v>
      </c>
      <c r="AB61" s="95" t="s">
        <v>251</v>
      </c>
      <c r="AC61" s="92">
        <v>0</v>
      </c>
      <c r="AD61" s="95" t="s">
        <v>251</v>
      </c>
      <c r="AE61" s="92">
        <v>0</v>
      </c>
      <c r="AF61" s="95"/>
      <c r="AG61" s="81" t="s">
        <v>52</v>
      </c>
      <c r="AH61" s="95">
        <v>2</v>
      </c>
      <c r="AI61" s="92">
        <v>0.35778175313059035</v>
      </c>
      <c r="AJ61" s="95">
        <v>1</v>
      </c>
      <c r="AK61" s="92">
        <v>4.6232085067036521E-2</v>
      </c>
      <c r="AL61" s="95" t="s">
        <v>251</v>
      </c>
      <c r="AM61" s="92">
        <v>0</v>
      </c>
      <c r="AN61" s="95" t="s">
        <v>251</v>
      </c>
      <c r="AO61" s="92">
        <v>0</v>
      </c>
      <c r="AP61" s="95">
        <v>3</v>
      </c>
      <c r="AQ61" s="92">
        <v>4.4098191974129064E-2</v>
      </c>
    </row>
    <row r="62" spans="1:44">
      <c r="A62" s="81" t="s">
        <v>53</v>
      </c>
      <c r="B62" s="95">
        <v>1</v>
      </c>
      <c r="C62" s="92">
        <v>0.38167938931297707</v>
      </c>
      <c r="D62" s="95">
        <v>7</v>
      </c>
      <c r="E62" s="92">
        <v>5.0359712230215825</v>
      </c>
      <c r="F62" s="95">
        <v>7</v>
      </c>
      <c r="G62" s="92">
        <v>0.19016571583808747</v>
      </c>
      <c r="H62" s="95">
        <v>1</v>
      </c>
      <c r="I62" s="92">
        <v>5.8927519151443723E-2</v>
      </c>
      <c r="J62" s="95" t="s">
        <v>251</v>
      </c>
      <c r="K62" s="92">
        <v>0</v>
      </c>
      <c r="L62" s="95" t="s">
        <v>251</v>
      </c>
      <c r="M62" s="92">
        <v>0</v>
      </c>
      <c r="N62" s="95">
        <v>33</v>
      </c>
      <c r="O62" s="92">
        <v>0.11939650493867363</v>
      </c>
      <c r="P62" s="92"/>
      <c r="Q62" s="81" t="s">
        <v>53</v>
      </c>
      <c r="R62" s="95">
        <v>4</v>
      </c>
      <c r="S62" s="92">
        <v>0.55096418732782371</v>
      </c>
      <c r="T62" s="95">
        <v>6</v>
      </c>
      <c r="U62" s="92">
        <v>0.32051282051282048</v>
      </c>
      <c r="V62" s="95">
        <v>2</v>
      </c>
      <c r="W62" s="92">
        <v>0.28735632183908044</v>
      </c>
      <c r="X62" s="95" t="s">
        <v>251</v>
      </c>
      <c r="Y62" s="92">
        <v>0</v>
      </c>
      <c r="Z62" s="95" t="s">
        <v>251</v>
      </c>
      <c r="AA62" s="92">
        <v>0</v>
      </c>
      <c r="AB62" s="95">
        <v>2</v>
      </c>
      <c r="AC62" s="92">
        <v>0.16992353440951571</v>
      </c>
      <c r="AD62" s="95">
        <v>4</v>
      </c>
      <c r="AE62" s="92">
        <v>0.11229646266142618</v>
      </c>
      <c r="AF62" s="95"/>
      <c r="AG62" s="81" t="s">
        <v>53</v>
      </c>
      <c r="AH62" s="95">
        <v>3</v>
      </c>
      <c r="AI62" s="92">
        <v>0.53667262969588547</v>
      </c>
      <c r="AJ62" s="95">
        <v>6</v>
      </c>
      <c r="AK62" s="92">
        <v>0.27739251040221913</v>
      </c>
      <c r="AL62" s="95" t="s">
        <v>251</v>
      </c>
      <c r="AM62" s="92">
        <v>0</v>
      </c>
      <c r="AN62" s="95">
        <v>2</v>
      </c>
      <c r="AO62" s="92">
        <v>0.37174721189591076</v>
      </c>
      <c r="AP62" s="95">
        <v>8</v>
      </c>
      <c r="AQ62" s="92">
        <v>0.1175951785976775</v>
      </c>
    </row>
    <row r="63" spans="1:44">
      <c r="A63" s="81" t="s">
        <v>54</v>
      </c>
      <c r="B63" s="95">
        <v>2</v>
      </c>
      <c r="C63" s="92">
        <v>0.76335877862595414</v>
      </c>
      <c r="D63" s="95">
        <v>1</v>
      </c>
      <c r="E63" s="92">
        <v>0.71942446043165476</v>
      </c>
      <c r="F63" s="95">
        <v>25</v>
      </c>
      <c r="G63" s="92">
        <v>0.67916327085031236</v>
      </c>
      <c r="H63" s="95" t="s">
        <v>251</v>
      </c>
      <c r="I63" s="92">
        <v>0</v>
      </c>
      <c r="J63" s="95" t="s">
        <v>251</v>
      </c>
      <c r="K63" s="92">
        <v>0</v>
      </c>
      <c r="L63" s="95" t="s">
        <v>251</v>
      </c>
      <c r="M63" s="92">
        <v>0</v>
      </c>
      <c r="N63" s="95">
        <v>98</v>
      </c>
      <c r="O63" s="92">
        <v>0.35457143890878834</v>
      </c>
      <c r="P63" s="92"/>
      <c r="Q63" s="81" t="s">
        <v>54</v>
      </c>
      <c r="R63" s="95">
        <v>5</v>
      </c>
      <c r="S63" s="92">
        <v>0.68870523415977969</v>
      </c>
      <c r="T63" s="95">
        <v>1</v>
      </c>
      <c r="U63" s="92">
        <v>5.3418803418803423E-2</v>
      </c>
      <c r="V63" s="95">
        <v>1</v>
      </c>
      <c r="W63" s="92">
        <v>0.14367816091954022</v>
      </c>
      <c r="X63" s="95" t="s">
        <v>251</v>
      </c>
      <c r="Y63" s="92">
        <v>0</v>
      </c>
      <c r="Z63" s="95" t="s">
        <v>251</v>
      </c>
      <c r="AA63" s="92">
        <v>0</v>
      </c>
      <c r="AB63" s="95">
        <v>4</v>
      </c>
      <c r="AC63" s="92">
        <v>0.33984706881903143</v>
      </c>
      <c r="AD63" s="95">
        <v>7</v>
      </c>
      <c r="AE63" s="92">
        <v>0.19651880965749577</v>
      </c>
      <c r="AF63" s="95"/>
      <c r="AG63" s="81" t="s">
        <v>54</v>
      </c>
      <c r="AH63" s="95">
        <v>2</v>
      </c>
      <c r="AI63" s="92">
        <v>0.35778175313059035</v>
      </c>
      <c r="AJ63" s="95">
        <v>2</v>
      </c>
      <c r="AK63" s="92">
        <v>9.2464170134073043E-2</v>
      </c>
      <c r="AL63" s="95" t="s">
        <v>251</v>
      </c>
      <c r="AM63" s="92">
        <v>0</v>
      </c>
      <c r="AN63" s="95">
        <v>2</v>
      </c>
      <c r="AO63" s="92">
        <v>0.37174721189591076</v>
      </c>
      <c r="AP63" s="95">
        <v>57</v>
      </c>
      <c r="AQ63" s="92">
        <v>0.83786564750845216</v>
      </c>
    </row>
    <row r="64" spans="1:44">
      <c r="A64" s="81" t="s">
        <v>55</v>
      </c>
      <c r="B64" s="95" t="s">
        <v>251</v>
      </c>
      <c r="C64" s="92">
        <v>0</v>
      </c>
      <c r="D64" s="95">
        <v>1</v>
      </c>
      <c r="E64" s="92">
        <v>0.71942446043165476</v>
      </c>
      <c r="F64" s="95">
        <v>4</v>
      </c>
      <c r="G64" s="92">
        <v>0.10866612333604998</v>
      </c>
      <c r="H64" s="95">
        <v>1</v>
      </c>
      <c r="I64" s="92">
        <v>5.8927519151443723E-2</v>
      </c>
      <c r="J64" s="95" t="s">
        <v>251</v>
      </c>
      <c r="K64" s="92">
        <v>0</v>
      </c>
      <c r="L64" s="95" t="s">
        <v>251</v>
      </c>
      <c r="M64" s="92">
        <v>0</v>
      </c>
      <c r="N64" s="95">
        <v>26</v>
      </c>
      <c r="O64" s="92">
        <v>9.4069973588045877E-2</v>
      </c>
      <c r="P64" s="92"/>
      <c r="Q64" s="81" t="s">
        <v>55</v>
      </c>
      <c r="R64" s="95">
        <v>1</v>
      </c>
      <c r="S64" s="92">
        <v>0.13774104683195593</v>
      </c>
      <c r="T64" s="95">
        <v>4</v>
      </c>
      <c r="U64" s="92">
        <v>0.21367521367521369</v>
      </c>
      <c r="V64" s="95" t="s">
        <v>251</v>
      </c>
      <c r="W64" s="92">
        <v>0</v>
      </c>
      <c r="X64" s="95">
        <v>1</v>
      </c>
      <c r="Y64" s="92">
        <v>0.30303030303030304</v>
      </c>
      <c r="Z64" s="95" t="s">
        <v>251</v>
      </c>
      <c r="AA64" s="92">
        <v>0</v>
      </c>
      <c r="AB64" s="95">
        <v>2</v>
      </c>
      <c r="AC64" s="92">
        <v>0.16992353440951571</v>
      </c>
      <c r="AD64" s="95">
        <v>7</v>
      </c>
      <c r="AE64" s="92">
        <v>0.19651880965749577</v>
      </c>
      <c r="AF64" s="95"/>
      <c r="AG64" s="81" t="s">
        <v>55</v>
      </c>
      <c r="AH64" s="95">
        <v>3</v>
      </c>
      <c r="AI64" s="92">
        <v>0.53667262969588547</v>
      </c>
      <c r="AJ64" s="95" t="s">
        <v>251</v>
      </c>
      <c r="AK64" s="92">
        <v>0</v>
      </c>
      <c r="AL64" s="95" t="s">
        <v>251</v>
      </c>
      <c r="AM64" s="92">
        <v>0</v>
      </c>
      <c r="AN64" s="95">
        <v>1</v>
      </c>
      <c r="AO64" s="92">
        <v>0.18587360594795538</v>
      </c>
      <c r="AP64" s="95">
        <v>18</v>
      </c>
      <c r="AQ64" s="92">
        <v>0.26458915184477433</v>
      </c>
    </row>
    <row r="65" spans="1:43">
      <c r="A65" s="81" t="s">
        <v>56</v>
      </c>
      <c r="B65" s="95">
        <v>13</v>
      </c>
      <c r="C65" s="92">
        <v>4.9618320610687023</v>
      </c>
      <c r="D65" s="95">
        <v>11</v>
      </c>
      <c r="E65" s="92">
        <v>7.9136690647482011</v>
      </c>
      <c r="F65" s="95">
        <v>841</v>
      </c>
      <c r="G65" s="92">
        <v>22.84705243140451</v>
      </c>
      <c r="H65" s="95">
        <v>233</v>
      </c>
      <c r="I65" s="92">
        <v>13.730111962286387</v>
      </c>
      <c r="J65" s="95">
        <v>3</v>
      </c>
      <c r="K65" s="92">
        <v>20</v>
      </c>
      <c r="L65" s="95">
        <v>12</v>
      </c>
      <c r="M65" s="92">
        <v>15.789473684210526</v>
      </c>
      <c r="N65" s="95">
        <v>3613</v>
      </c>
      <c r="O65" s="92">
        <v>13.072108252831145</v>
      </c>
      <c r="P65" s="92"/>
      <c r="Q65" s="81" t="s">
        <v>56</v>
      </c>
      <c r="R65" s="95">
        <v>142</v>
      </c>
      <c r="S65" s="92">
        <v>19.55922865013774</v>
      </c>
      <c r="T65" s="95">
        <v>329</v>
      </c>
      <c r="U65" s="92">
        <v>17.574786324786324</v>
      </c>
      <c r="V65" s="95">
        <v>129</v>
      </c>
      <c r="W65" s="92">
        <v>18.53448275862069</v>
      </c>
      <c r="X65" s="95">
        <v>65</v>
      </c>
      <c r="Y65" s="92">
        <v>19.696969696969695</v>
      </c>
      <c r="Z65" s="95">
        <v>26</v>
      </c>
      <c r="AA65" s="92">
        <v>12.093023255813954</v>
      </c>
      <c r="AB65" s="95">
        <v>184</v>
      </c>
      <c r="AC65" s="92">
        <v>15.632965165675447</v>
      </c>
      <c r="AD65" s="95">
        <v>487</v>
      </c>
      <c r="AE65" s="92">
        <v>13.672094329028637</v>
      </c>
      <c r="AF65" s="95"/>
      <c r="AG65" s="81" t="s">
        <v>56</v>
      </c>
      <c r="AH65" s="95">
        <v>10</v>
      </c>
      <c r="AI65" s="92">
        <v>1.7889087656529516</v>
      </c>
      <c r="AJ65" s="95">
        <v>270</v>
      </c>
      <c r="AK65" s="92">
        <v>12.482662968099861</v>
      </c>
      <c r="AL65" s="95">
        <v>236</v>
      </c>
      <c r="AM65" s="92">
        <v>20.57541412380122</v>
      </c>
      <c r="AN65" s="95">
        <v>73</v>
      </c>
      <c r="AO65" s="92">
        <v>13.568773234200743</v>
      </c>
      <c r="AP65" s="95">
        <v>723</v>
      </c>
      <c r="AQ65" s="92">
        <v>10.627664265765103</v>
      </c>
    </row>
    <row r="66" spans="1:43">
      <c r="A66" s="81" t="s">
        <v>57</v>
      </c>
      <c r="B66" s="95">
        <v>2</v>
      </c>
      <c r="C66" s="92">
        <v>0.76335877862595414</v>
      </c>
      <c r="D66" s="95" t="s">
        <v>251</v>
      </c>
      <c r="E66" s="92">
        <v>0</v>
      </c>
      <c r="F66" s="95">
        <v>4</v>
      </c>
      <c r="G66" s="92">
        <v>0.10866612333604998</v>
      </c>
      <c r="H66" s="95" t="s">
        <v>251</v>
      </c>
      <c r="I66" s="92">
        <v>0</v>
      </c>
      <c r="J66" s="95" t="s">
        <v>251</v>
      </c>
      <c r="K66" s="92">
        <v>0</v>
      </c>
      <c r="L66" s="95" t="s">
        <v>251</v>
      </c>
      <c r="M66" s="92">
        <v>0</v>
      </c>
      <c r="N66" s="95">
        <v>13</v>
      </c>
      <c r="O66" s="92">
        <v>4.7034986794022939E-2</v>
      </c>
      <c r="P66" s="92"/>
      <c r="Q66" s="81" t="s">
        <v>57</v>
      </c>
      <c r="R66" s="95" t="s">
        <v>251</v>
      </c>
      <c r="S66" s="92">
        <v>0</v>
      </c>
      <c r="T66" s="95" t="s">
        <v>251</v>
      </c>
      <c r="U66" s="92">
        <v>0</v>
      </c>
      <c r="V66" s="95">
        <v>1</v>
      </c>
      <c r="W66" s="92">
        <v>0.14367816091954022</v>
      </c>
      <c r="X66" s="95" t="s">
        <v>251</v>
      </c>
      <c r="Y66" s="92">
        <v>0</v>
      </c>
      <c r="Z66" s="95" t="s">
        <v>251</v>
      </c>
      <c r="AA66" s="92">
        <v>0</v>
      </c>
      <c r="AB66" s="95">
        <v>1</v>
      </c>
      <c r="AC66" s="92">
        <v>8.4961767204757857E-2</v>
      </c>
      <c r="AD66" s="95" t="s">
        <v>251</v>
      </c>
      <c r="AE66" s="92">
        <v>0</v>
      </c>
      <c r="AF66" s="95"/>
      <c r="AG66" s="81" t="s">
        <v>57</v>
      </c>
      <c r="AH66" s="95">
        <v>2</v>
      </c>
      <c r="AI66" s="92">
        <v>0.35778175313059035</v>
      </c>
      <c r="AJ66" s="95">
        <v>2</v>
      </c>
      <c r="AK66" s="92">
        <v>9.2464170134073043E-2</v>
      </c>
      <c r="AL66" s="95" t="s">
        <v>251</v>
      </c>
      <c r="AM66" s="92">
        <v>0</v>
      </c>
      <c r="AN66" s="95" t="s">
        <v>251</v>
      </c>
      <c r="AO66" s="92">
        <v>0</v>
      </c>
      <c r="AP66" s="95">
        <v>11</v>
      </c>
      <c r="AQ66" s="92">
        <v>0.16169337057180655</v>
      </c>
    </row>
    <row r="67" spans="1:43">
      <c r="A67" s="81" t="s">
        <v>58</v>
      </c>
      <c r="B67" s="95">
        <v>1</v>
      </c>
      <c r="C67" s="92">
        <v>0.38167938931297707</v>
      </c>
      <c r="D67" s="95">
        <v>1</v>
      </c>
      <c r="E67" s="92">
        <v>0.71942446043165476</v>
      </c>
      <c r="F67" s="95">
        <v>33</v>
      </c>
      <c r="G67" s="92">
        <v>0.8964955175224123</v>
      </c>
      <c r="H67" s="95">
        <v>6</v>
      </c>
      <c r="I67" s="92">
        <v>0.35356511490866238</v>
      </c>
      <c r="J67" s="95" t="s">
        <v>251</v>
      </c>
      <c r="K67" s="92">
        <v>0</v>
      </c>
      <c r="L67" s="95">
        <v>4</v>
      </c>
      <c r="M67" s="92">
        <v>5.2631578947368416</v>
      </c>
      <c r="N67" s="95">
        <v>366</v>
      </c>
      <c r="O67" s="92">
        <v>1.3242157820471074</v>
      </c>
      <c r="P67" s="92"/>
      <c r="Q67" s="81" t="s">
        <v>58</v>
      </c>
      <c r="R67" s="95">
        <v>6</v>
      </c>
      <c r="S67" s="92">
        <v>0.82644628099173556</v>
      </c>
      <c r="T67" s="95">
        <v>12</v>
      </c>
      <c r="U67" s="92">
        <v>0.64102564102564097</v>
      </c>
      <c r="V67" s="95">
        <v>5</v>
      </c>
      <c r="W67" s="92">
        <v>0.7183908045977011</v>
      </c>
      <c r="X67" s="95">
        <v>2</v>
      </c>
      <c r="Y67" s="92">
        <v>0.60606060606060608</v>
      </c>
      <c r="Z67" s="95" t="s">
        <v>251</v>
      </c>
      <c r="AA67" s="92">
        <v>0</v>
      </c>
      <c r="AB67" s="95">
        <v>7</v>
      </c>
      <c r="AC67" s="92">
        <v>0.59473237043330507</v>
      </c>
      <c r="AD67" s="95">
        <v>8</v>
      </c>
      <c r="AE67" s="92">
        <v>0.22459292532285235</v>
      </c>
      <c r="AF67" s="95"/>
      <c r="AG67" s="81" t="s">
        <v>58</v>
      </c>
      <c r="AH67" s="95">
        <v>2</v>
      </c>
      <c r="AI67" s="92">
        <v>0.35778175313059035</v>
      </c>
      <c r="AJ67" s="95">
        <v>4</v>
      </c>
      <c r="AK67" s="92">
        <v>0.18492834026814609</v>
      </c>
      <c r="AL67" s="95">
        <v>9</v>
      </c>
      <c r="AM67" s="92">
        <v>0.78465562336530081</v>
      </c>
      <c r="AN67" s="95">
        <v>3</v>
      </c>
      <c r="AO67" s="92">
        <v>0.55762081784386619</v>
      </c>
      <c r="AP67" s="95">
        <v>46</v>
      </c>
      <c r="AQ67" s="92">
        <v>0.67617227693664561</v>
      </c>
    </row>
    <row r="68" spans="1:43">
      <c r="A68" s="81" t="s">
        <v>59</v>
      </c>
      <c r="B68" s="95">
        <v>1</v>
      </c>
      <c r="C68" s="92">
        <v>0.38167938931297707</v>
      </c>
      <c r="D68" s="95" t="s">
        <v>251</v>
      </c>
      <c r="E68" s="92">
        <v>0</v>
      </c>
      <c r="F68" s="95">
        <v>2</v>
      </c>
      <c r="G68" s="92">
        <v>5.4333061668024991E-2</v>
      </c>
      <c r="H68" s="95" t="s">
        <v>251</v>
      </c>
      <c r="I68" s="92">
        <v>0</v>
      </c>
      <c r="J68" s="95" t="s">
        <v>251</v>
      </c>
      <c r="K68" s="92">
        <v>0</v>
      </c>
      <c r="L68" s="95" t="s">
        <v>251</v>
      </c>
      <c r="M68" s="92">
        <v>0</v>
      </c>
      <c r="N68" s="95">
        <v>45</v>
      </c>
      <c r="O68" s="92">
        <v>0.16281341582546402</v>
      </c>
      <c r="P68" s="92"/>
      <c r="Q68" s="81" t="s">
        <v>59</v>
      </c>
      <c r="R68" s="95">
        <v>1</v>
      </c>
      <c r="S68" s="92">
        <v>0.13774104683195593</v>
      </c>
      <c r="T68" s="95">
        <v>1</v>
      </c>
      <c r="U68" s="92">
        <v>5.3418803418803423E-2</v>
      </c>
      <c r="V68" s="95" t="s">
        <v>251</v>
      </c>
      <c r="W68" s="92">
        <v>0</v>
      </c>
      <c r="X68" s="95" t="s">
        <v>251</v>
      </c>
      <c r="Y68" s="92">
        <v>0</v>
      </c>
      <c r="Z68" s="95" t="s">
        <v>251</v>
      </c>
      <c r="AA68" s="92">
        <v>0</v>
      </c>
      <c r="AB68" s="95" t="s">
        <v>251</v>
      </c>
      <c r="AC68" s="92">
        <v>0</v>
      </c>
      <c r="AD68" s="95">
        <v>1</v>
      </c>
      <c r="AE68" s="92">
        <v>2.8074115665356544E-2</v>
      </c>
      <c r="AF68" s="95"/>
      <c r="AG68" s="81" t="s">
        <v>59</v>
      </c>
      <c r="AH68" s="95">
        <v>3</v>
      </c>
      <c r="AI68" s="92">
        <v>0.53667262969588547</v>
      </c>
      <c r="AJ68" s="95">
        <v>13</v>
      </c>
      <c r="AK68" s="92">
        <v>0.60101710587147483</v>
      </c>
      <c r="AL68" s="95" t="s">
        <v>251</v>
      </c>
      <c r="AM68" s="92">
        <v>0</v>
      </c>
      <c r="AN68" s="95">
        <v>1</v>
      </c>
      <c r="AO68" s="92">
        <v>0.18587360594795538</v>
      </c>
      <c r="AP68" s="95">
        <v>41</v>
      </c>
      <c r="AQ68" s="92">
        <v>0.60267529031309719</v>
      </c>
    </row>
    <row r="69" spans="1:43">
      <c r="A69" s="81" t="s">
        <v>60</v>
      </c>
      <c r="B69" s="95" t="s">
        <v>251</v>
      </c>
      <c r="C69" s="92">
        <v>0</v>
      </c>
      <c r="D69" s="95" t="s">
        <v>251</v>
      </c>
      <c r="E69" s="92">
        <v>0</v>
      </c>
      <c r="F69" s="95" t="s">
        <v>251</v>
      </c>
      <c r="G69" s="92">
        <v>0</v>
      </c>
      <c r="H69" s="95">
        <v>1</v>
      </c>
      <c r="I69" s="92">
        <v>5.8927519151443723E-2</v>
      </c>
      <c r="J69" s="95" t="s">
        <v>251</v>
      </c>
      <c r="K69" s="92">
        <v>0</v>
      </c>
      <c r="L69" s="95" t="s">
        <v>251</v>
      </c>
      <c r="M69" s="92">
        <v>0</v>
      </c>
      <c r="N69" s="95">
        <v>16</v>
      </c>
      <c r="O69" s="92">
        <v>5.7889214515720537E-2</v>
      </c>
      <c r="P69" s="92"/>
      <c r="Q69" s="81" t="s">
        <v>60</v>
      </c>
      <c r="R69" s="95" t="s">
        <v>251</v>
      </c>
      <c r="S69" s="92">
        <v>0</v>
      </c>
      <c r="T69" s="95" t="s">
        <v>251</v>
      </c>
      <c r="U69" s="92">
        <v>0</v>
      </c>
      <c r="V69" s="95" t="s">
        <v>251</v>
      </c>
      <c r="W69" s="92">
        <v>0</v>
      </c>
      <c r="X69" s="95" t="s">
        <v>251</v>
      </c>
      <c r="Y69" s="92">
        <v>0</v>
      </c>
      <c r="Z69" s="95" t="s">
        <v>251</v>
      </c>
      <c r="AA69" s="92">
        <v>0</v>
      </c>
      <c r="AB69" s="95" t="s">
        <v>251</v>
      </c>
      <c r="AC69" s="92">
        <v>0</v>
      </c>
      <c r="AD69" s="95" t="s">
        <v>251</v>
      </c>
      <c r="AE69" s="92">
        <v>0</v>
      </c>
      <c r="AF69" s="95"/>
      <c r="AG69" s="81" t="s">
        <v>60</v>
      </c>
      <c r="AH69" s="95">
        <v>2</v>
      </c>
      <c r="AI69" s="92">
        <v>0.35778175313059035</v>
      </c>
      <c r="AJ69" s="95">
        <v>1</v>
      </c>
      <c r="AK69" s="92">
        <v>4.6232085067036521E-2</v>
      </c>
      <c r="AL69" s="95" t="s">
        <v>251</v>
      </c>
      <c r="AM69" s="92">
        <v>0</v>
      </c>
      <c r="AN69" s="95" t="s">
        <v>251</v>
      </c>
      <c r="AO69" s="92">
        <v>0</v>
      </c>
      <c r="AP69" s="95">
        <v>9</v>
      </c>
      <c r="AQ69" s="92">
        <v>0.13229457592238716</v>
      </c>
    </row>
    <row r="70" spans="1:43">
      <c r="A70" s="81" t="s">
        <v>61</v>
      </c>
      <c r="B70" s="95" t="s">
        <v>251</v>
      </c>
      <c r="C70" s="92">
        <v>0</v>
      </c>
      <c r="D70" s="95">
        <v>5</v>
      </c>
      <c r="E70" s="92">
        <v>3.5971223021582732</v>
      </c>
      <c r="F70" s="95">
        <v>14</v>
      </c>
      <c r="G70" s="92">
        <v>0.38033143167617495</v>
      </c>
      <c r="H70" s="95">
        <v>2</v>
      </c>
      <c r="I70" s="92">
        <v>0.11785503830288745</v>
      </c>
      <c r="J70" s="95" t="s">
        <v>251</v>
      </c>
      <c r="K70" s="92">
        <v>0</v>
      </c>
      <c r="L70" s="95" t="s">
        <v>251</v>
      </c>
      <c r="M70" s="92">
        <v>0</v>
      </c>
      <c r="N70" s="95">
        <v>78</v>
      </c>
      <c r="O70" s="92">
        <v>0.28220992076413759</v>
      </c>
      <c r="P70" s="92"/>
      <c r="Q70" s="81" t="s">
        <v>61</v>
      </c>
      <c r="R70" s="95" t="s">
        <v>251</v>
      </c>
      <c r="S70" s="92">
        <v>0</v>
      </c>
      <c r="T70" s="95">
        <v>2</v>
      </c>
      <c r="U70" s="92">
        <v>0.10683760683760685</v>
      </c>
      <c r="V70" s="95" t="s">
        <v>251</v>
      </c>
      <c r="W70" s="92">
        <v>0</v>
      </c>
      <c r="X70" s="95" t="s">
        <v>251</v>
      </c>
      <c r="Y70" s="92">
        <v>0</v>
      </c>
      <c r="Z70" s="95" t="s">
        <v>251</v>
      </c>
      <c r="AA70" s="92">
        <v>0</v>
      </c>
      <c r="AB70" s="95" t="s">
        <v>251</v>
      </c>
      <c r="AC70" s="92">
        <v>0</v>
      </c>
      <c r="AD70" s="95">
        <v>1</v>
      </c>
      <c r="AE70" s="92">
        <v>2.8074115665356544E-2</v>
      </c>
      <c r="AF70" s="95"/>
      <c r="AG70" s="81" t="s">
        <v>61</v>
      </c>
      <c r="AH70" s="95">
        <v>1</v>
      </c>
      <c r="AI70" s="92">
        <v>0.17889087656529518</v>
      </c>
      <c r="AJ70" s="95">
        <v>1</v>
      </c>
      <c r="AK70" s="92">
        <v>4.6232085067036521E-2</v>
      </c>
      <c r="AL70" s="95" t="s">
        <v>251</v>
      </c>
      <c r="AM70" s="92">
        <v>0</v>
      </c>
      <c r="AN70" s="95" t="s">
        <v>251</v>
      </c>
      <c r="AO70" s="92">
        <v>0</v>
      </c>
      <c r="AP70" s="95">
        <v>15</v>
      </c>
      <c r="AQ70" s="92">
        <v>0.22049095987064529</v>
      </c>
    </row>
    <row r="71" spans="1:43">
      <c r="A71" s="81" t="s">
        <v>62</v>
      </c>
      <c r="B71" s="95">
        <v>3</v>
      </c>
      <c r="C71" s="92">
        <v>1.1450381679389312</v>
      </c>
      <c r="D71" s="95" t="s">
        <v>251</v>
      </c>
      <c r="E71" s="92">
        <v>0</v>
      </c>
      <c r="F71" s="95">
        <v>14</v>
      </c>
      <c r="G71" s="92">
        <v>0.38033143167617495</v>
      </c>
      <c r="H71" s="95">
        <v>16</v>
      </c>
      <c r="I71" s="92">
        <v>0.94284030642309957</v>
      </c>
      <c r="J71" s="95" t="s">
        <v>251</v>
      </c>
      <c r="K71" s="92">
        <v>0</v>
      </c>
      <c r="L71" s="95">
        <v>1</v>
      </c>
      <c r="M71" s="92">
        <v>1.3157894736842104</v>
      </c>
      <c r="N71" s="95">
        <v>155</v>
      </c>
      <c r="O71" s="92">
        <v>0.56080176562104267</v>
      </c>
      <c r="P71" s="92"/>
      <c r="Q71" s="81" t="s">
        <v>62</v>
      </c>
      <c r="R71" s="95">
        <v>3</v>
      </c>
      <c r="S71" s="92">
        <v>0.41322314049586778</v>
      </c>
      <c r="T71" s="95">
        <v>5</v>
      </c>
      <c r="U71" s="92">
        <v>0.26709401709401709</v>
      </c>
      <c r="V71" s="95">
        <v>2</v>
      </c>
      <c r="W71" s="92">
        <v>0.28735632183908044</v>
      </c>
      <c r="X71" s="95" t="s">
        <v>251</v>
      </c>
      <c r="Y71" s="92">
        <v>0</v>
      </c>
      <c r="Z71" s="95" t="s">
        <v>251</v>
      </c>
      <c r="AA71" s="92">
        <v>0</v>
      </c>
      <c r="AB71" s="95">
        <v>4</v>
      </c>
      <c r="AC71" s="92">
        <v>0.33984706881903143</v>
      </c>
      <c r="AD71" s="95">
        <v>6</v>
      </c>
      <c r="AE71" s="92">
        <v>0.16844469399213924</v>
      </c>
      <c r="AF71" s="95"/>
      <c r="AG71" s="81" t="s">
        <v>62</v>
      </c>
      <c r="AH71" s="95">
        <v>3</v>
      </c>
      <c r="AI71" s="92">
        <v>0.53667262969588547</v>
      </c>
      <c r="AJ71" s="95">
        <v>19</v>
      </c>
      <c r="AK71" s="92">
        <v>0.87840961627369407</v>
      </c>
      <c r="AL71" s="95">
        <v>2</v>
      </c>
      <c r="AM71" s="92">
        <v>0.17436791630340018</v>
      </c>
      <c r="AN71" s="95">
        <v>1</v>
      </c>
      <c r="AO71" s="92">
        <v>0.18587360594795538</v>
      </c>
      <c r="AP71" s="95">
        <v>41</v>
      </c>
      <c r="AQ71" s="92">
        <v>0.60267529031309719</v>
      </c>
    </row>
    <row r="72" spans="1:43">
      <c r="A72" s="81" t="s">
        <v>63</v>
      </c>
      <c r="B72" s="95" t="s">
        <v>251</v>
      </c>
      <c r="C72" s="92">
        <v>0</v>
      </c>
      <c r="D72" s="95" t="s">
        <v>251</v>
      </c>
      <c r="E72" s="92">
        <v>0</v>
      </c>
      <c r="F72" s="95">
        <v>1</v>
      </c>
      <c r="G72" s="92">
        <v>2.7166530834012496E-2</v>
      </c>
      <c r="H72" s="95">
        <v>1</v>
      </c>
      <c r="I72" s="92">
        <v>5.8927519151443723E-2</v>
      </c>
      <c r="J72" s="95" t="s">
        <v>251</v>
      </c>
      <c r="K72" s="92">
        <v>0</v>
      </c>
      <c r="L72" s="95" t="s">
        <v>251</v>
      </c>
      <c r="M72" s="92">
        <v>0</v>
      </c>
      <c r="N72" s="95">
        <v>16</v>
      </c>
      <c r="O72" s="92">
        <v>5.7889214515720537E-2</v>
      </c>
      <c r="P72" s="92"/>
      <c r="Q72" s="81" t="s">
        <v>63</v>
      </c>
      <c r="R72" s="95" t="s">
        <v>251</v>
      </c>
      <c r="S72" s="92">
        <v>0</v>
      </c>
      <c r="T72" s="95">
        <v>1</v>
      </c>
      <c r="U72" s="92">
        <v>5.3418803418803423E-2</v>
      </c>
      <c r="V72" s="95" t="s">
        <v>251</v>
      </c>
      <c r="W72" s="92">
        <v>0</v>
      </c>
      <c r="X72" s="95" t="s">
        <v>251</v>
      </c>
      <c r="Y72" s="92">
        <v>0</v>
      </c>
      <c r="Z72" s="95" t="s">
        <v>251</v>
      </c>
      <c r="AA72" s="92">
        <v>0</v>
      </c>
      <c r="AB72" s="95">
        <v>1</v>
      </c>
      <c r="AC72" s="92">
        <v>8.4961767204757857E-2</v>
      </c>
      <c r="AD72" s="95">
        <v>3</v>
      </c>
      <c r="AE72" s="92">
        <v>8.4222346996069619E-2</v>
      </c>
      <c r="AF72" s="95"/>
      <c r="AG72" s="81" t="s">
        <v>63</v>
      </c>
      <c r="AH72" s="95">
        <v>2</v>
      </c>
      <c r="AI72" s="92">
        <v>0.35778175313059035</v>
      </c>
      <c r="AJ72" s="95" t="s">
        <v>251</v>
      </c>
      <c r="AK72" s="92">
        <v>0</v>
      </c>
      <c r="AL72" s="95" t="s">
        <v>251</v>
      </c>
      <c r="AM72" s="92">
        <v>0</v>
      </c>
      <c r="AN72" s="95" t="s">
        <v>251</v>
      </c>
      <c r="AO72" s="92">
        <v>0</v>
      </c>
      <c r="AP72" s="95">
        <v>5</v>
      </c>
      <c r="AQ72" s="92">
        <v>7.3496986623548435E-2</v>
      </c>
    </row>
    <row r="73" spans="1:43">
      <c r="A73" s="81" t="s">
        <v>64</v>
      </c>
      <c r="B73" s="95" t="s">
        <v>251</v>
      </c>
      <c r="C73" s="92">
        <v>0</v>
      </c>
      <c r="D73" s="95" t="s">
        <v>251</v>
      </c>
      <c r="E73" s="92">
        <v>0</v>
      </c>
      <c r="F73" s="95">
        <v>4</v>
      </c>
      <c r="G73" s="92">
        <v>0.10866612333604998</v>
      </c>
      <c r="H73" s="95">
        <v>3</v>
      </c>
      <c r="I73" s="92">
        <v>0.17678255745433119</v>
      </c>
      <c r="J73" s="95" t="s">
        <v>251</v>
      </c>
      <c r="K73" s="92">
        <v>0</v>
      </c>
      <c r="L73" s="95" t="s">
        <v>251</v>
      </c>
      <c r="M73" s="92">
        <v>0</v>
      </c>
      <c r="N73" s="95">
        <v>39</v>
      </c>
      <c r="O73" s="92">
        <v>0.14110496038206879</v>
      </c>
      <c r="P73" s="92"/>
      <c r="Q73" s="81" t="s">
        <v>64</v>
      </c>
      <c r="R73" s="95">
        <v>2</v>
      </c>
      <c r="S73" s="92">
        <v>0.27548209366391185</v>
      </c>
      <c r="T73" s="95">
        <v>1</v>
      </c>
      <c r="U73" s="92">
        <v>5.3418803418803423E-2</v>
      </c>
      <c r="V73" s="95">
        <v>1</v>
      </c>
      <c r="W73" s="92">
        <v>0.14367816091954022</v>
      </c>
      <c r="X73" s="95">
        <v>1</v>
      </c>
      <c r="Y73" s="92">
        <v>0.30303030303030304</v>
      </c>
      <c r="Z73" s="95" t="s">
        <v>251</v>
      </c>
      <c r="AA73" s="92">
        <v>0</v>
      </c>
      <c r="AB73" s="95">
        <v>1</v>
      </c>
      <c r="AC73" s="92">
        <v>8.4961767204757857E-2</v>
      </c>
      <c r="AD73" s="95">
        <v>4</v>
      </c>
      <c r="AE73" s="92">
        <v>0.11229646266142618</v>
      </c>
      <c r="AF73" s="95"/>
      <c r="AG73" s="81" t="s">
        <v>64</v>
      </c>
      <c r="AH73" s="95">
        <v>2</v>
      </c>
      <c r="AI73" s="92">
        <v>0.35778175313059035</v>
      </c>
      <c r="AJ73" s="95">
        <v>15</v>
      </c>
      <c r="AK73" s="92">
        <v>0.69348127600554788</v>
      </c>
      <c r="AL73" s="95" t="s">
        <v>251</v>
      </c>
      <c r="AM73" s="92">
        <v>0</v>
      </c>
      <c r="AN73" s="95">
        <v>1</v>
      </c>
      <c r="AO73" s="92">
        <v>0.18587360594795538</v>
      </c>
      <c r="AP73" s="95">
        <v>19</v>
      </c>
      <c r="AQ73" s="92">
        <v>0.27928854916948403</v>
      </c>
    </row>
    <row r="74" spans="1:43">
      <c r="A74" s="81" t="s">
        <v>65</v>
      </c>
      <c r="B74" s="95" t="s">
        <v>251</v>
      </c>
      <c r="C74" s="92">
        <v>0</v>
      </c>
      <c r="D74" s="95" t="s">
        <v>251</v>
      </c>
      <c r="E74" s="92">
        <v>0</v>
      </c>
      <c r="F74" s="95" t="s">
        <v>251</v>
      </c>
      <c r="G74" s="92">
        <v>0</v>
      </c>
      <c r="H74" s="95" t="s">
        <v>251</v>
      </c>
      <c r="I74" s="92">
        <v>0</v>
      </c>
      <c r="J74" s="95" t="s">
        <v>251</v>
      </c>
      <c r="K74" s="92">
        <v>0</v>
      </c>
      <c r="L74" s="95" t="s">
        <v>251</v>
      </c>
      <c r="M74" s="92">
        <v>0</v>
      </c>
      <c r="N74" s="95">
        <v>5</v>
      </c>
      <c r="O74" s="92">
        <v>1.809037953616267E-2</v>
      </c>
      <c r="P74" s="92"/>
      <c r="Q74" s="81" t="s">
        <v>65</v>
      </c>
      <c r="R74" s="95" t="s">
        <v>251</v>
      </c>
      <c r="S74" s="92">
        <v>0</v>
      </c>
      <c r="T74" s="95" t="s">
        <v>251</v>
      </c>
      <c r="U74" s="92">
        <v>0</v>
      </c>
      <c r="V74" s="95" t="s">
        <v>251</v>
      </c>
      <c r="W74" s="92">
        <v>0</v>
      </c>
      <c r="X74" s="95" t="s">
        <v>251</v>
      </c>
      <c r="Y74" s="92">
        <v>0</v>
      </c>
      <c r="Z74" s="95" t="s">
        <v>251</v>
      </c>
      <c r="AA74" s="92">
        <v>0</v>
      </c>
      <c r="AB74" s="95" t="s">
        <v>251</v>
      </c>
      <c r="AC74" s="92">
        <v>0</v>
      </c>
      <c r="AD74" s="95" t="s">
        <v>251</v>
      </c>
      <c r="AE74" s="92">
        <v>0</v>
      </c>
      <c r="AF74" s="95"/>
      <c r="AG74" s="81" t="s">
        <v>65</v>
      </c>
      <c r="AH74" s="95">
        <v>2</v>
      </c>
      <c r="AI74" s="92">
        <v>0.35778175313059035</v>
      </c>
      <c r="AJ74" s="95" t="s">
        <v>251</v>
      </c>
      <c r="AK74" s="92">
        <v>0</v>
      </c>
      <c r="AL74" s="95" t="s">
        <v>251</v>
      </c>
      <c r="AM74" s="92">
        <v>0</v>
      </c>
      <c r="AN74" s="95" t="s">
        <v>251</v>
      </c>
      <c r="AO74" s="92">
        <v>0</v>
      </c>
      <c r="AP74" s="95">
        <v>7</v>
      </c>
      <c r="AQ74" s="92">
        <v>0.10289578127296781</v>
      </c>
    </row>
    <row r="75" spans="1:43">
      <c r="A75" s="81" t="s">
        <v>66</v>
      </c>
      <c r="B75" s="95">
        <v>2</v>
      </c>
      <c r="C75" s="92">
        <v>0.76335877862595414</v>
      </c>
      <c r="D75" s="95" t="s">
        <v>251</v>
      </c>
      <c r="E75" s="92">
        <v>0</v>
      </c>
      <c r="F75" s="95">
        <v>1</v>
      </c>
      <c r="G75" s="92">
        <v>2.7166530834012496E-2</v>
      </c>
      <c r="H75" s="95" t="s">
        <v>251</v>
      </c>
      <c r="I75" s="92">
        <v>0</v>
      </c>
      <c r="J75" s="95" t="s">
        <v>251</v>
      </c>
      <c r="K75" s="92">
        <v>0</v>
      </c>
      <c r="L75" s="95" t="s">
        <v>251</v>
      </c>
      <c r="M75" s="92">
        <v>0</v>
      </c>
      <c r="N75" s="95">
        <v>23</v>
      </c>
      <c r="O75" s="92">
        <v>8.3215745866348279E-2</v>
      </c>
      <c r="P75" s="92"/>
      <c r="Q75" s="81" t="s">
        <v>66</v>
      </c>
      <c r="R75" s="95" t="s">
        <v>251</v>
      </c>
      <c r="S75" s="92">
        <v>0</v>
      </c>
      <c r="T75" s="95">
        <v>1</v>
      </c>
      <c r="U75" s="92">
        <v>5.3418803418803423E-2</v>
      </c>
      <c r="V75" s="95" t="s">
        <v>251</v>
      </c>
      <c r="W75" s="92">
        <v>0</v>
      </c>
      <c r="X75" s="95" t="s">
        <v>251</v>
      </c>
      <c r="Y75" s="92">
        <v>0</v>
      </c>
      <c r="Z75" s="95" t="s">
        <v>251</v>
      </c>
      <c r="AA75" s="92">
        <v>0</v>
      </c>
      <c r="AB75" s="95">
        <v>1</v>
      </c>
      <c r="AC75" s="92">
        <v>8.4961767204757857E-2</v>
      </c>
      <c r="AD75" s="95">
        <v>1</v>
      </c>
      <c r="AE75" s="92">
        <v>2.8074115665356544E-2</v>
      </c>
      <c r="AF75" s="95"/>
      <c r="AG75" s="81" t="s">
        <v>66</v>
      </c>
      <c r="AH75" s="95">
        <v>1</v>
      </c>
      <c r="AI75" s="92">
        <v>0.17889087656529518</v>
      </c>
      <c r="AJ75" s="95">
        <v>2</v>
      </c>
      <c r="AK75" s="92">
        <v>9.2464170134073043E-2</v>
      </c>
      <c r="AL75" s="95" t="s">
        <v>251</v>
      </c>
      <c r="AM75" s="92">
        <v>0</v>
      </c>
      <c r="AN75" s="95" t="s">
        <v>251</v>
      </c>
      <c r="AO75" s="92">
        <v>0</v>
      </c>
      <c r="AP75" s="95">
        <v>10</v>
      </c>
      <c r="AQ75" s="92">
        <v>0.14699397324709687</v>
      </c>
    </row>
    <row r="76" spans="1:43">
      <c r="A76" s="81" t="s">
        <v>67</v>
      </c>
      <c r="B76" s="95" t="s">
        <v>251</v>
      </c>
      <c r="C76" s="92">
        <v>0</v>
      </c>
      <c r="D76" s="95" t="s">
        <v>251</v>
      </c>
      <c r="E76" s="92">
        <v>0</v>
      </c>
      <c r="F76" s="95" t="s">
        <v>251</v>
      </c>
      <c r="G76" s="92">
        <v>0</v>
      </c>
      <c r="H76" s="95">
        <v>1</v>
      </c>
      <c r="I76" s="92">
        <v>5.8927519151443723E-2</v>
      </c>
      <c r="J76" s="95" t="s">
        <v>251</v>
      </c>
      <c r="K76" s="92">
        <v>0</v>
      </c>
      <c r="L76" s="95" t="s">
        <v>251</v>
      </c>
      <c r="M76" s="92">
        <v>0</v>
      </c>
      <c r="N76" s="95">
        <v>30</v>
      </c>
      <c r="O76" s="92">
        <v>0.10854227721697601</v>
      </c>
      <c r="P76" s="92"/>
      <c r="Q76" s="81" t="s">
        <v>67</v>
      </c>
      <c r="R76" s="95" t="s">
        <v>251</v>
      </c>
      <c r="S76" s="92">
        <v>0</v>
      </c>
      <c r="T76" s="95" t="s">
        <v>251</v>
      </c>
      <c r="U76" s="92">
        <v>0</v>
      </c>
      <c r="V76" s="95" t="s">
        <v>251</v>
      </c>
      <c r="W76" s="92">
        <v>0</v>
      </c>
      <c r="X76" s="95" t="s">
        <v>251</v>
      </c>
      <c r="Y76" s="92">
        <v>0</v>
      </c>
      <c r="Z76" s="95" t="s">
        <v>251</v>
      </c>
      <c r="AA76" s="92">
        <v>0</v>
      </c>
      <c r="AB76" s="95">
        <v>1</v>
      </c>
      <c r="AC76" s="92">
        <v>8.4961767204757857E-2</v>
      </c>
      <c r="AD76" s="95" t="s">
        <v>251</v>
      </c>
      <c r="AE76" s="92">
        <v>0</v>
      </c>
      <c r="AF76" s="95"/>
      <c r="AG76" s="81" t="s">
        <v>67</v>
      </c>
      <c r="AH76" s="95">
        <v>2</v>
      </c>
      <c r="AI76" s="92">
        <v>0.35778175313059035</v>
      </c>
      <c r="AJ76" s="95">
        <v>3</v>
      </c>
      <c r="AK76" s="92">
        <v>0.13869625520110956</v>
      </c>
      <c r="AL76" s="95" t="s">
        <v>251</v>
      </c>
      <c r="AM76" s="92">
        <v>0</v>
      </c>
      <c r="AN76" s="95" t="s">
        <v>251</v>
      </c>
      <c r="AO76" s="92">
        <v>0</v>
      </c>
      <c r="AP76" s="95">
        <v>5</v>
      </c>
      <c r="AQ76" s="92">
        <v>7.3496986623548435E-2</v>
      </c>
    </row>
    <row r="77" spans="1:43">
      <c r="A77" s="81" t="s">
        <v>68</v>
      </c>
      <c r="B77" s="95" t="s">
        <v>251</v>
      </c>
      <c r="C77" s="92">
        <v>0</v>
      </c>
      <c r="D77" s="95" t="s">
        <v>251</v>
      </c>
      <c r="E77" s="92">
        <v>0</v>
      </c>
      <c r="F77" s="95">
        <v>2</v>
      </c>
      <c r="G77" s="92">
        <v>5.4333061668024991E-2</v>
      </c>
      <c r="H77" s="95" t="s">
        <v>251</v>
      </c>
      <c r="I77" s="92">
        <v>0</v>
      </c>
      <c r="J77" s="95" t="s">
        <v>251</v>
      </c>
      <c r="K77" s="92">
        <v>0</v>
      </c>
      <c r="L77" s="95" t="s">
        <v>251</v>
      </c>
      <c r="M77" s="92">
        <v>0</v>
      </c>
      <c r="N77" s="95">
        <v>13</v>
      </c>
      <c r="O77" s="92">
        <v>4.7034986794022939E-2</v>
      </c>
      <c r="P77" s="92"/>
      <c r="Q77" s="81" t="s">
        <v>68</v>
      </c>
      <c r="R77" s="95" t="s">
        <v>251</v>
      </c>
      <c r="S77" s="92">
        <v>0</v>
      </c>
      <c r="T77" s="95" t="s">
        <v>251</v>
      </c>
      <c r="U77" s="92">
        <v>0</v>
      </c>
      <c r="V77" s="95" t="s">
        <v>251</v>
      </c>
      <c r="W77" s="92">
        <v>0</v>
      </c>
      <c r="X77" s="95" t="s">
        <v>251</v>
      </c>
      <c r="Y77" s="92">
        <v>0</v>
      </c>
      <c r="Z77" s="95" t="s">
        <v>251</v>
      </c>
      <c r="AA77" s="92">
        <v>0</v>
      </c>
      <c r="AB77" s="95" t="s">
        <v>251</v>
      </c>
      <c r="AC77" s="92">
        <v>0</v>
      </c>
      <c r="AD77" s="95" t="s">
        <v>251</v>
      </c>
      <c r="AE77" s="92">
        <v>0</v>
      </c>
      <c r="AF77" s="95"/>
      <c r="AG77" s="81" t="s">
        <v>68</v>
      </c>
      <c r="AH77" s="95">
        <v>2</v>
      </c>
      <c r="AI77" s="92">
        <v>0.35778175313059035</v>
      </c>
      <c r="AJ77" s="95">
        <v>2</v>
      </c>
      <c r="AK77" s="92">
        <v>9.2464170134073043E-2</v>
      </c>
      <c r="AL77" s="95" t="s">
        <v>251</v>
      </c>
      <c r="AM77" s="92">
        <v>0</v>
      </c>
      <c r="AN77" s="95" t="s">
        <v>251</v>
      </c>
      <c r="AO77" s="92">
        <v>0</v>
      </c>
      <c r="AP77" s="95">
        <v>3</v>
      </c>
      <c r="AQ77" s="92">
        <v>4.4098191974129064E-2</v>
      </c>
    </row>
    <row r="78" spans="1:43">
      <c r="A78" s="81" t="s">
        <v>69</v>
      </c>
      <c r="B78" s="95">
        <v>1</v>
      </c>
      <c r="C78" s="92">
        <v>0.38167938931297707</v>
      </c>
      <c r="D78" s="95">
        <v>5</v>
      </c>
      <c r="E78" s="92">
        <v>3.5971223021582732</v>
      </c>
      <c r="F78" s="95">
        <v>12</v>
      </c>
      <c r="G78" s="92">
        <v>0.32599837000814996</v>
      </c>
      <c r="H78" s="95">
        <v>5</v>
      </c>
      <c r="I78" s="92">
        <v>0.29463759575721865</v>
      </c>
      <c r="J78" s="95" t="s">
        <v>251</v>
      </c>
      <c r="K78" s="92">
        <v>0</v>
      </c>
      <c r="L78" s="95" t="s">
        <v>251</v>
      </c>
      <c r="M78" s="92">
        <v>0</v>
      </c>
      <c r="N78" s="95">
        <v>93</v>
      </c>
      <c r="O78" s="92">
        <v>0.33648105937262562</v>
      </c>
      <c r="P78" s="92"/>
      <c r="Q78" s="81" t="s">
        <v>69</v>
      </c>
      <c r="R78" s="95">
        <v>2</v>
      </c>
      <c r="S78" s="92">
        <v>0.27548209366391185</v>
      </c>
      <c r="T78" s="95">
        <v>2</v>
      </c>
      <c r="U78" s="92">
        <v>0.10683760683760685</v>
      </c>
      <c r="V78" s="95">
        <v>2</v>
      </c>
      <c r="W78" s="92">
        <v>0.28735632183908044</v>
      </c>
      <c r="X78" s="95">
        <v>1</v>
      </c>
      <c r="Y78" s="92">
        <v>0.30303030303030304</v>
      </c>
      <c r="Z78" s="95" t="s">
        <v>251</v>
      </c>
      <c r="AA78" s="92">
        <v>0</v>
      </c>
      <c r="AB78" s="95">
        <v>3</v>
      </c>
      <c r="AC78" s="92">
        <v>0.25488530161427359</v>
      </c>
      <c r="AD78" s="95">
        <v>2</v>
      </c>
      <c r="AE78" s="92">
        <v>5.6148231330713089E-2</v>
      </c>
      <c r="AF78" s="95"/>
      <c r="AG78" s="81" t="s">
        <v>69</v>
      </c>
      <c r="AH78" s="95">
        <v>2</v>
      </c>
      <c r="AI78" s="92">
        <v>0.35778175313059035</v>
      </c>
      <c r="AJ78" s="95">
        <v>7</v>
      </c>
      <c r="AK78" s="92">
        <v>0.3236245954692557</v>
      </c>
      <c r="AL78" s="95" t="s">
        <v>251</v>
      </c>
      <c r="AM78" s="92">
        <v>0</v>
      </c>
      <c r="AN78" s="95">
        <v>2</v>
      </c>
      <c r="AO78" s="92">
        <v>0.37174721189591076</v>
      </c>
      <c r="AP78" s="95">
        <v>19</v>
      </c>
      <c r="AQ78" s="92">
        <v>0.27928854916948403</v>
      </c>
    </row>
    <row r="79" spans="1:43">
      <c r="A79" s="81" t="s">
        <v>70</v>
      </c>
      <c r="B79" s="95">
        <v>3</v>
      </c>
      <c r="C79" s="92">
        <v>1.1450381679389312</v>
      </c>
      <c r="D79" s="95" t="s">
        <v>251</v>
      </c>
      <c r="E79" s="92">
        <v>0</v>
      </c>
      <c r="F79" s="95">
        <v>9</v>
      </c>
      <c r="G79" s="92">
        <v>0.24449877750611246</v>
      </c>
      <c r="H79" s="95">
        <v>1</v>
      </c>
      <c r="I79" s="92">
        <v>5.8927519151443723E-2</v>
      </c>
      <c r="J79" s="95" t="s">
        <v>251</v>
      </c>
      <c r="K79" s="92">
        <v>0</v>
      </c>
      <c r="L79" s="95" t="s">
        <v>251</v>
      </c>
      <c r="M79" s="92">
        <v>0</v>
      </c>
      <c r="N79" s="95">
        <v>39</v>
      </c>
      <c r="O79" s="92">
        <v>0.14110496038206879</v>
      </c>
      <c r="P79" s="92"/>
      <c r="Q79" s="81" t="s">
        <v>70</v>
      </c>
      <c r="R79" s="95">
        <v>3</v>
      </c>
      <c r="S79" s="92">
        <v>0.41322314049586778</v>
      </c>
      <c r="T79" s="95">
        <v>4</v>
      </c>
      <c r="U79" s="92">
        <v>0.21367521367521369</v>
      </c>
      <c r="V79" s="95" t="s">
        <v>251</v>
      </c>
      <c r="W79" s="92">
        <v>0</v>
      </c>
      <c r="X79" s="95" t="s">
        <v>251</v>
      </c>
      <c r="Y79" s="92">
        <v>0</v>
      </c>
      <c r="Z79" s="95" t="s">
        <v>251</v>
      </c>
      <c r="AA79" s="92">
        <v>0</v>
      </c>
      <c r="AB79" s="95" t="s">
        <v>251</v>
      </c>
      <c r="AC79" s="92">
        <v>0</v>
      </c>
      <c r="AD79" s="95">
        <v>3</v>
      </c>
      <c r="AE79" s="92">
        <v>8.4222346996069619E-2</v>
      </c>
      <c r="AF79" s="95"/>
      <c r="AG79" s="81" t="s">
        <v>70</v>
      </c>
      <c r="AH79" s="95">
        <v>2</v>
      </c>
      <c r="AI79" s="92">
        <v>0.35778175313059035</v>
      </c>
      <c r="AJ79" s="95" t="s">
        <v>251</v>
      </c>
      <c r="AK79" s="92">
        <v>0</v>
      </c>
      <c r="AL79" s="95">
        <v>1</v>
      </c>
      <c r="AM79" s="92">
        <v>8.7183958151700089E-2</v>
      </c>
      <c r="AN79" s="95">
        <v>2</v>
      </c>
      <c r="AO79" s="92">
        <v>0.37174721189591076</v>
      </c>
      <c r="AP79" s="95">
        <v>9</v>
      </c>
      <c r="AQ79" s="92">
        <v>0.13229457592238716</v>
      </c>
    </row>
    <row r="80" spans="1:43">
      <c r="A80" s="81" t="s">
        <v>71</v>
      </c>
      <c r="B80" s="95">
        <v>3</v>
      </c>
      <c r="C80" s="92">
        <v>1.1450381679389312</v>
      </c>
      <c r="D80" s="95">
        <v>3</v>
      </c>
      <c r="E80" s="92">
        <v>2.1582733812949639</v>
      </c>
      <c r="F80" s="95">
        <v>35</v>
      </c>
      <c r="G80" s="92">
        <v>0.9508285791904374</v>
      </c>
      <c r="H80" s="95">
        <v>13</v>
      </c>
      <c r="I80" s="92">
        <v>0.76605774896876844</v>
      </c>
      <c r="J80" s="95" t="s">
        <v>251</v>
      </c>
      <c r="K80" s="92">
        <v>0</v>
      </c>
      <c r="L80" s="95">
        <v>1</v>
      </c>
      <c r="M80" s="92">
        <v>1.3157894736842104</v>
      </c>
      <c r="N80" s="95">
        <v>158</v>
      </c>
      <c r="O80" s="92">
        <v>0.57165599334274031</v>
      </c>
      <c r="P80" s="92"/>
      <c r="Q80" s="81" t="s">
        <v>71</v>
      </c>
      <c r="R80" s="95">
        <v>7</v>
      </c>
      <c r="S80" s="92">
        <v>0.96418732782369143</v>
      </c>
      <c r="T80" s="95">
        <v>4</v>
      </c>
      <c r="U80" s="92">
        <v>0.21367521367521369</v>
      </c>
      <c r="V80" s="95">
        <v>2</v>
      </c>
      <c r="W80" s="92">
        <v>0.28735632183908044</v>
      </c>
      <c r="X80" s="95">
        <v>1</v>
      </c>
      <c r="Y80" s="92">
        <v>0.30303030303030304</v>
      </c>
      <c r="Z80" s="95" t="s">
        <v>251</v>
      </c>
      <c r="AA80" s="92">
        <v>0</v>
      </c>
      <c r="AB80" s="95">
        <v>5</v>
      </c>
      <c r="AC80" s="92">
        <v>0.42480883602378933</v>
      </c>
      <c r="AD80" s="95">
        <v>4</v>
      </c>
      <c r="AE80" s="92">
        <v>0.11229646266142618</v>
      </c>
      <c r="AF80" s="95"/>
      <c r="AG80" s="81" t="s">
        <v>71</v>
      </c>
      <c r="AH80" s="95">
        <v>3</v>
      </c>
      <c r="AI80" s="92">
        <v>0.53667262969588547</v>
      </c>
      <c r="AJ80" s="95">
        <v>16</v>
      </c>
      <c r="AK80" s="92">
        <v>0.73971336107258434</v>
      </c>
      <c r="AL80" s="95">
        <v>1</v>
      </c>
      <c r="AM80" s="92">
        <v>8.7183958151700089E-2</v>
      </c>
      <c r="AN80" s="95">
        <v>2</v>
      </c>
      <c r="AO80" s="92">
        <v>0.37174721189591076</v>
      </c>
      <c r="AP80" s="95">
        <v>66</v>
      </c>
      <c r="AQ80" s="92">
        <v>0.97016022343083941</v>
      </c>
    </row>
    <row r="81" spans="1:44">
      <c r="A81" s="81" t="s">
        <v>72</v>
      </c>
      <c r="B81" s="95">
        <v>1</v>
      </c>
      <c r="C81" s="92">
        <v>0.38167938931297707</v>
      </c>
      <c r="D81" s="95" t="s">
        <v>251</v>
      </c>
      <c r="E81" s="92">
        <v>0</v>
      </c>
      <c r="F81" s="95">
        <v>8</v>
      </c>
      <c r="G81" s="92">
        <v>0.21733224667209997</v>
      </c>
      <c r="H81" s="95">
        <v>1</v>
      </c>
      <c r="I81" s="92">
        <v>5.8927519151443723E-2</v>
      </c>
      <c r="J81" s="95" t="s">
        <v>251</v>
      </c>
      <c r="K81" s="92">
        <v>0</v>
      </c>
      <c r="L81" s="95" t="s">
        <v>251</v>
      </c>
      <c r="M81" s="92">
        <v>0</v>
      </c>
      <c r="N81" s="95">
        <v>128</v>
      </c>
      <c r="O81" s="92">
        <v>0.4631137161257643</v>
      </c>
      <c r="P81" s="92"/>
      <c r="Q81" s="81" t="s">
        <v>72</v>
      </c>
      <c r="R81" s="95">
        <v>1</v>
      </c>
      <c r="S81" s="92">
        <v>0.13774104683195593</v>
      </c>
      <c r="T81" s="95">
        <v>4</v>
      </c>
      <c r="U81" s="92">
        <v>0.21367521367521369</v>
      </c>
      <c r="V81" s="95">
        <v>1</v>
      </c>
      <c r="W81" s="92">
        <v>0.14367816091954022</v>
      </c>
      <c r="X81" s="95">
        <v>1</v>
      </c>
      <c r="Y81" s="92">
        <v>0.30303030303030304</v>
      </c>
      <c r="Z81" s="95" t="s">
        <v>251</v>
      </c>
      <c r="AA81" s="92">
        <v>0</v>
      </c>
      <c r="AB81" s="95">
        <v>4</v>
      </c>
      <c r="AC81" s="92">
        <v>0.33984706881903143</v>
      </c>
      <c r="AD81" s="95">
        <v>4</v>
      </c>
      <c r="AE81" s="92">
        <v>0.11229646266142618</v>
      </c>
      <c r="AF81" s="95"/>
      <c r="AG81" s="81" t="s">
        <v>72</v>
      </c>
      <c r="AH81" s="95">
        <v>3</v>
      </c>
      <c r="AI81" s="92">
        <v>0.53667262969588547</v>
      </c>
      <c r="AJ81" s="95">
        <v>5</v>
      </c>
      <c r="AK81" s="92">
        <v>0.23116042533518261</v>
      </c>
      <c r="AL81" s="95">
        <v>2</v>
      </c>
      <c r="AM81" s="92">
        <v>0.17436791630340018</v>
      </c>
      <c r="AN81" s="95" t="s">
        <v>251</v>
      </c>
      <c r="AO81" s="92">
        <v>0</v>
      </c>
      <c r="AP81" s="95">
        <v>29</v>
      </c>
      <c r="AQ81" s="92">
        <v>0.42628252241658088</v>
      </c>
    </row>
    <row r="82" spans="1:44">
      <c r="A82" s="81" t="s">
        <v>73</v>
      </c>
      <c r="B82" s="95" t="s">
        <v>251</v>
      </c>
      <c r="C82" s="92">
        <v>0</v>
      </c>
      <c r="D82" s="95" t="s">
        <v>251</v>
      </c>
      <c r="E82" s="92">
        <v>0</v>
      </c>
      <c r="F82" s="95">
        <v>2</v>
      </c>
      <c r="G82" s="92">
        <v>5.4333061668024991E-2</v>
      </c>
      <c r="H82" s="95" t="s">
        <v>251</v>
      </c>
      <c r="I82" s="92">
        <v>0</v>
      </c>
      <c r="J82" s="95" t="s">
        <v>251</v>
      </c>
      <c r="K82" s="92">
        <v>0</v>
      </c>
      <c r="L82" s="95" t="s">
        <v>251</v>
      </c>
      <c r="M82" s="92">
        <v>0</v>
      </c>
      <c r="N82" s="95">
        <v>8</v>
      </c>
      <c r="O82" s="92">
        <v>2.8944607257860269E-2</v>
      </c>
      <c r="P82" s="92"/>
      <c r="Q82" s="81" t="s">
        <v>73</v>
      </c>
      <c r="R82" s="95">
        <v>2</v>
      </c>
      <c r="S82" s="92">
        <v>0.27548209366391185</v>
      </c>
      <c r="T82" s="95">
        <v>1</v>
      </c>
      <c r="U82" s="92">
        <v>5.3418803418803423E-2</v>
      </c>
      <c r="V82" s="95" t="s">
        <v>251</v>
      </c>
      <c r="W82" s="92">
        <v>0</v>
      </c>
      <c r="X82" s="95" t="s">
        <v>251</v>
      </c>
      <c r="Y82" s="92">
        <v>0</v>
      </c>
      <c r="Z82" s="95" t="s">
        <v>251</v>
      </c>
      <c r="AA82" s="92">
        <v>0</v>
      </c>
      <c r="AB82" s="95" t="s">
        <v>251</v>
      </c>
      <c r="AC82" s="92">
        <v>0</v>
      </c>
      <c r="AD82" s="95" t="s">
        <v>251</v>
      </c>
      <c r="AE82" s="92">
        <v>0</v>
      </c>
      <c r="AF82" s="95"/>
      <c r="AG82" s="81" t="s">
        <v>73</v>
      </c>
      <c r="AH82" s="95">
        <v>3</v>
      </c>
      <c r="AI82" s="92">
        <v>0.53667262969588547</v>
      </c>
      <c r="AJ82" s="95">
        <v>1</v>
      </c>
      <c r="AK82" s="92">
        <v>4.6232085067036521E-2</v>
      </c>
      <c r="AL82" s="95" t="s">
        <v>251</v>
      </c>
      <c r="AM82" s="92">
        <v>0</v>
      </c>
      <c r="AN82" s="95" t="s">
        <v>251</v>
      </c>
      <c r="AO82" s="92">
        <v>0</v>
      </c>
      <c r="AP82" s="95">
        <v>7</v>
      </c>
      <c r="AQ82" s="92">
        <v>0.10289578127296781</v>
      </c>
    </row>
    <row r="83" spans="1:44">
      <c r="A83" s="81" t="s">
        <v>74</v>
      </c>
      <c r="B83" s="95" t="s">
        <v>251</v>
      </c>
      <c r="C83" s="92">
        <v>0</v>
      </c>
      <c r="D83" s="95">
        <v>5</v>
      </c>
      <c r="E83" s="92">
        <v>3.5971223021582732</v>
      </c>
      <c r="F83" s="95">
        <v>6</v>
      </c>
      <c r="G83" s="92">
        <v>0.16299918500407498</v>
      </c>
      <c r="H83" s="95">
        <v>1</v>
      </c>
      <c r="I83" s="92">
        <v>5.8927519151443723E-2</v>
      </c>
      <c r="J83" s="95" t="s">
        <v>251</v>
      </c>
      <c r="K83" s="92">
        <v>0</v>
      </c>
      <c r="L83" s="95" t="s">
        <v>251</v>
      </c>
      <c r="M83" s="92">
        <v>0</v>
      </c>
      <c r="N83" s="95">
        <v>26</v>
      </c>
      <c r="O83" s="92">
        <v>9.4069973588045877E-2</v>
      </c>
      <c r="P83" s="92"/>
      <c r="Q83" s="81" t="s">
        <v>74</v>
      </c>
      <c r="R83" s="95" t="s">
        <v>251</v>
      </c>
      <c r="S83" s="92">
        <v>0</v>
      </c>
      <c r="T83" s="95" t="s">
        <v>251</v>
      </c>
      <c r="U83" s="92">
        <v>0</v>
      </c>
      <c r="V83" s="95" t="s">
        <v>251</v>
      </c>
      <c r="W83" s="92">
        <v>0</v>
      </c>
      <c r="X83" s="95" t="s">
        <v>251</v>
      </c>
      <c r="Y83" s="92">
        <v>0</v>
      </c>
      <c r="Z83" s="95" t="s">
        <v>251</v>
      </c>
      <c r="AA83" s="92">
        <v>0</v>
      </c>
      <c r="AB83" s="95">
        <v>1</v>
      </c>
      <c r="AC83" s="92">
        <v>8.4961767204757857E-2</v>
      </c>
      <c r="AD83" s="95" t="s">
        <v>251</v>
      </c>
      <c r="AE83" s="92">
        <v>0</v>
      </c>
      <c r="AF83" s="95"/>
      <c r="AG83" s="81" t="s">
        <v>74</v>
      </c>
      <c r="AH83" s="95">
        <v>5</v>
      </c>
      <c r="AI83" s="92">
        <v>0.89445438282647582</v>
      </c>
      <c r="AJ83" s="95">
        <v>1</v>
      </c>
      <c r="AK83" s="92">
        <v>4.6232085067036521E-2</v>
      </c>
      <c r="AL83" s="95" t="s">
        <v>251</v>
      </c>
      <c r="AM83" s="92">
        <v>0</v>
      </c>
      <c r="AN83" s="95" t="s">
        <v>251</v>
      </c>
      <c r="AO83" s="92">
        <v>0</v>
      </c>
      <c r="AP83" s="95">
        <v>11</v>
      </c>
      <c r="AQ83" s="92">
        <v>0.16169337057180655</v>
      </c>
    </row>
    <row r="84" spans="1:44">
      <c r="A84" s="81" t="s">
        <v>75</v>
      </c>
      <c r="B84" s="95" t="s">
        <v>251</v>
      </c>
      <c r="C84" s="92">
        <v>0</v>
      </c>
      <c r="D84" s="95" t="s">
        <v>251</v>
      </c>
      <c r="E84" s="92">
        <v>0</v>
      </c>
      <c r="F84" s="95">
        <v>1</v>
      </c>
      <c r="G84" s="92">
        <v>2.7166530834012496E-2</v>
      </c>
      <c r="H84" s="95" t="s">
        <v>251</v>
      </c>
      <c r="I84" s="92">
        <v>0</v>
      </c>
      <c r="J84" s="95" t="s">
        <v>251</v>
      </c>
      <c r="K84" s="92">
        <v>0</v>
      </c>
      <c r="L84" s="95" t="s">
        <v>251</v>
      </c>
      <c r="M84" s="92">
        <v>0</v>
      </c>
      <c r="N84" s="95">
        <v>9</v>
      </c>
      <c r="O84" s="92">
        <v>3.2562683165092803E-2</v>
      </c>
      <c r="P84" s="92"/>
      <c r="Q84" s="81" t="s">
        <v>75</v>
      </c>
      <c r="R84" s="95" t="s">
        <v>251</v>
      </c>
      <c r="S84" s="92">
        <v>0</v>
      </c>
      <c r="T84" s="95" t="s">
        <v>251</v>
      </c>
      <c r="U84" s="92">
        <v>0</v>
      </c>
      <c r="V84" s="95" t="s">
        <v>251</v>
      </c>
      <c r="W84" s="92">
        <v>0</v>
      </c>
      <c r="X84" s="95" t="s">
        <v>251</v>
      </c>
      <c r="Y84" s="92">
        <v>0</v>
      </c>
      <c r="Z84" s="95" t="s">
        <v>251</v>
      </c>
      <c r="AA84" s="92">
        <v>0</v>
      </c>
      <c r="AB84" s="95" t="s">
        <v>251</v>
      </c>
      <c r="AC84" s="92">
        <v>0</v>
      </c>
      <c r="AD84" s="95" t="s">
        <v>251</v>
      </c>
      <c r="AE84" s="92">
        <v>0</v>
      </c>
      <c r="AF84" s="95"/>
      <c r="AG84" s="81" t="s">
        <v>75</v>
      </c>
      <c r="AH84" s="95">
        <v>2</v>
      </c>
      <c r="AI84" s="92">
        <v>0.35778175313059035</v>
      </c>
      <c r="AJ84" s="95" t="s">
        <v>251</v>
      </c>
      <c r="AK84" s="92">
        <v>0</v>
      </c>
      <c r="AL84" s="95" t="s">
        <v>251</v>
      </c>
      <c r="AM84" s="92">
        <v>0</v>
      </c>
      <c r="AN84" s="95" t="s">
        <v>251</v>
      </c>
      <c r="AO84" s="92">
        <v>0</v>
      </c>
      <c r="AP84" s="95">
        <v>3</v>
      </c>
      <c r="AQ84" s="92">
        <v>4.4098191974129064E-2</v>
      </c>
    </row>
    <row r="85" spans="1:44">
      <c r="A85" s="81" t="s">
        <v>76</v>
      </c>
      <c r="B85" s="95" t="s">
        <v>251</v>
      </c>
      <c r="C85" s="92">
        <v>0</v>
      </c>
      <c r="D85" s="95" t="s">
        <v>251</v>
      </c>
      <c r="E85" s="92">
        <v>0</v>
      </c>
      <c r="F85" s="95">
        <v>4</v>
      </c>
      <c r="G85" s="92">
        <v>0.10866612333604998</v>
      </c>
      <c r="H85" s="95">
        <v>1</v>
      </c>
      <c r="I85" s="92">
        <v>5.8927519151443723E-2</v>
      </c>
      <c r="J85" s="95" t="s">
        <v>251</v>
      </c>
      <c r="K85" s="92">
        <v>0</v>
      </c>
      <c r="L85" s="95" t="s">
        <v>251</v>
      </c>
      <c r="M85" s="92">
        <v>0</v>
      </c>
      <c r="N85" s="95">
        <v>45</v>
      </c>
      <c r="O85" s="92">
        <v>0.16281341582546402</v>
      </c>
      <c r="P85" s="92"/>
      <c r="Q85" s="81" t="s">
        <v>76</v>
      </c>
      <c r="R85" s="95">
        <v>1</v>
      </c>
      <c r="S85" s="92">
        <v>0.13774104683195593</v>
      </c>
      <c r="T85" s="95">
        <v>2</v>
      </c>
      <c r="U85" s="92">
        <v>0.10683760683760685</v>
      </c>
      <c r="V85" s="95">
        <v>1</v>
      </c>
      <c r="W85" s="92">
        <v>0.14367816091954022</v>
      </c>
      <c r="X85" s="95" t="s">
        <v>251</v>
      </c>
      <c r="Y85" s="92">
        <v>0</v>
      </c>
      <c r="Z85" s="95" t="s">
        <v>251</v>
      </c>
      <c r="AA85" s="92">
        <v>0</v>
      </c>
      <c r="AB85" s="95" t="s">
        <v>251</v>
      </c>
      <c r="AC85" s="92">
        <v>0</v>
      </c>
      <c r="AD85" s="95" t="s">
        <v>251</v>
      </c>
      <c r="AE85" s="92">
        <v>0</v>
      </c>
      <c r="AF85" s="95"/>
      <c r="AG85" s="81" t="s">
        <v>76</v>
      </c>
      <c r="AH85" s="95">
        <v>2</v>
      </c>
      <c r="AI85" s="92">
        <v>0.35778175313059035</v>
      </c>
      <c r="AJ85" s="95">
        <v>6</v>
      </c>
      <c r="AK85" s="92">
        <v>0.27739251040221913</v>
      </c>
      <c r="AL85" s="95">
        <v>1</v>
      </c>
      <c r="AM85" s="92">
        <v>8.7183958151700089E-2</v>
      </c>
      <c r="AN85" s="95" t="s">
        <v>251</v>
      </c>
      <c r="AO85" s="92">
        <v>0</v>
      </c>
      <c r="AP85" s="95">
        <v>27</v>
      </c>
      <c r="AQ85" s="92">
        <v>0.39688372776716152</v>
      </c>
    </row>
    <row r="86" spans="1:44">
      <c r="A86" s="81" t="s">
        <v>77</v>
      </c>
      <c r="B86" s="95" t="s">
        <v>251</v>
      </c>
      <c r="C86" s="92">
        <v>0</v>
      </c>
      <c r="D86" s="95">
        <v>3</v>
      </c>
      <c r="E86" s="92">
        <v>2.1582733812949639</v>
      </c>
      <c r="F86" s="95">
        <v>17</v>
      </c>
      <c r="G86" s="92">
        <v>0.46183102417821242</v>
      </c>
      <c r="H86" s="95">
        <v>6</v>
      </c>
      <c r="I86" s="92">
        <v>0.35356511490866238</v>
      </c>
      <c r="J86" s="95" t="s">
        <v>251</v>
      </c>
      <c r="K86" s="92">
        <v>0</v>
      </c>
      <c r="L86" s="95">
        <v>1</v>
      </c>
      <c r="M86" s="92">
        <v>1.3157894736842104</v>
      </c>
      <c r="N86" s="95">
        <v>124</v>
      </c>
      <c r="O86" s="92">
        <v>0.44864141249683415</v>
      </c>
      <c r="P86" s="92"/>
      <c r="Q86" s="81" t="s">
        <v>77</v>
      </c>
      <c r="R86" s="95">
        <v>3</v>
      </c>
      <c r="S86" s="92">
        <v>0.41322314049586778</v>
      </c>
      <c r="T86" s="95">
        <v>9</v>
      </c>
      <c r="U86" s="92">
        <v>0.48076923076923078</v>
      </c>
      <c r="V86" s="95">
        <v>3</v>
      </c>
      <c r="W86" s="92">
        <v>0.43103448275862066</v>
      </c>
      <c r="X86" s="95">
        <v>2</v>
      </c>
      <c r="Y86" s="92">
        <v>0.60606060606060608</v>
      </c>
      <c r="Z86" s="95" t="s">
        <v>251</v>
      </c>
      <c r="AA86" s="92">
        <v>0</v>
      </c>
      <c r="AB86" s="95">
        <v>5</v>
      </c>
      <c r="AC86" s="92">
        <v>0.42480883602378933</v>
      </c>
      <c r="AD86" s="95">
        <v>4</v>
      </c>
      <c r="AE86" s="92">
        <v>0.11229646266142618</v>
      </c>
      <c r="AF86" s="95"/>
      <c r="AG86" s="81" t="s">
        <v>77</v>
      </c>
      <c r="AH86" s="95">
        <v>3</v>
      </c>
      <c r="AI86" s="92">
        <v>0.53667262969588547</v>
      </c>
      <c r="AJ86" s="95">
        <v>1</v>
      </c>
      <c r="AK86" s="92">
        <v>4.6232085067036521E-2</v>
      </c>
      <c r="AL86" s="95">
        <v>1</v>
      </c>
      <c r="AM86" s="92">
        <v>8.7183958151700089E-2</v>
      </c>
      <c r="AN86" s="95">
        <v>1</v>
      </c>
      <c r="AO86" s="92">
        <v>0.18587360594795538</v>
      </c>
      <c r="AP86" s="95">
        <v>27</v>
      </c>
      <c r="AQ86" s="92">
        <v>0.39688372776716152</v>
      </c>
    </row>
    <row r="87" spans="1:44">
      <c r="A87" s="81" t="s">
        <v>78</v>
      </c>
      <c r="B87" s="95">
        <v>3</v>
      </c>
      <c r="C87" s="92">
        <v>1.1450381679389312</v>
      </c>
      <c r="D87" s="95">
        <v>1</v>
      </c>
      <c r="E87" s="92">
        <v>0.71942446043165476</v>
      </c>
      <c r="F87" s="95">
        <v>5</v>
      </c>
      <c r="G87" s="92">
        <v>0.13583265417006249</v>
      </c>
      <c r="H87" s="95">
        <v>2</v>
      </c>
      <c r="I87" s="92">
        <v>0.11785503830288745</v>
      </c>
      <c r="J87" s="95" t="s">
        <v>251</v>
      </c>
      <c r="K87" s="92">
        <v>0</v>
      </c>
      <c r="L87" s="95" t="s">
        <v>251</v>
      </c>
      <c r="M87" s="92">
        <v>0</v>
      </c>
      <c r="N87" s="95">
        <v>85</v>
      </c>
      <c r="O87" s="92">
        <v>0.30753645211476538</v>
      </c>
      <c r="P87" s="92"/>
      <c r="Q87" s="81" t="s">
        <v>78</v>
      </c>
      <c r="R87" s="95" t="s">
        <v>251</v>
      </c>
      <c r="S87" s="92">
        <v>0</v>
      </c>
      <c r="T87" s="95">
        <v>4</v>
      </c>
      <c r="U87" s="92">
        <v>0.21367521367521369</v>
      </c>
      <c r="V87" s="95">
        <v>1</v>
      </c>
      <c r="W87" s="92">
        <v>0.14367816091954022</v>
      </c>
      <c r="X87" s="95" t="s">
        <v>251</v>
      </c>
      <c r="Y87" s="92">
        <v>0</v>
      </c>
      <c r="Z87" s="95" t="s">
        <v>251</v>
      </c>
      <c r="AA87" s="92">
        <v>0</v>
      </c>
      <c r="AB87" s="95" t="s">
        <v>251</v>
      </c>
      <c r="AC87" s="92">
        <v>0</v>
      </c>
      <c r="AD87" s="95">
        <v>4</v>
      </c>
      <c r="AE87" s="92">
        <v>0.11229646266142618</v>
      </c>
      <c r="AF87" s="95"/>
      <c r="AG87" s="81" t="s">
        <v>78</v>
      </c>
      <c r="AH87" s="95">
        <v>1</v>
      </c>
      <c r="AI87" s="92">
        <v>0.17889087656529518</v>
      </c>
      <c r="AJ87" s="95">
        <v>6</v>
      </c>
      <c r="AK87" s="92">
        <v>0.27739251040221913</v>
      </c>
      <c r="AL87" s="95">
        <v>2</v>
      </c>
      <c r="AM87" s="92">
        <v>0.17436791630340018</v>
      </c>
      <c r="AN87" s="95">
        <v>1</v>
      </c>
      <c r="AO87" s="92">
        <v>0.18587360594795538</v>
      </c>
      <c r="AP87" s="95">
        <v>22</v>
      </c>
      <c r="AQ87" s="92">
        <v>0.3233867411436131</v>
      </c>
    </row>
    <row r="88" spans="1:44">
      <c r="A88" s="81" t="s">
        <v>79</v>
      </c>
      <c r="B88" s="95" t="s">
        <v>251</v>
      </c>
      <c r="C88" s="92">
        <v>0</v>
      </c>
      <c r="D88" s="95">
        <v>1</v>
      </c>
      <c r="E88" s="92">
        <v>0.71942446043165476</v>
      </c>
      <c r="F88" s="95">
        <v>2</v>
      </c>
      <c r="G88" s="92">
        <v>5.4333061668024991E-2</v>
      </c>
      <c r="H88" s="95" t="s">
        <v>251</v>
      </c>
      <c r="I88" s="92">
        <v>0</v>
      </c>
      <c r="J88" s="95" t="s">
        <v>251</v>
      </c>
      <c r="K88" s="92">
        <v>0</v>
      </c>
      <c r="L88" s="95" t="s">
        <v>251</v>
      </c>
      <c r="M88" s="92">
        <v>0</v>
      </c>
      <c r="N88" s="95">
        <v>10</v>
      </c>
      <c r="O88" s="92">
        <v>3.618075907232534E-2</v>
      </c>
      <c r="P88" s="92"/>
      <c r="Q88" s="81" t="s">
        <v>79</v>
      </c>
      <c r="R88" s="95" t="s">
        <v>251</v>
      </c>
      <c r="S88" s="92">
        <v>0</v>
      </c>
      <c r="T88" s="95" t="s">
        <v>251</v>
      </c>
      <c r="U88" s="92">
        <v>0</v>
      </c>
      <c r="V88" s="95" t="s">
        <v>251</v>
      </c>
      <c r="W88" s="92">
        <v>0</v>
      </c>
      <c r="X88" s="95" t="s">
        <v>251</v>
      </c>
      <c r="Y88" s="92">
        <v>0</v>
      </c>
      <c r="Z88" s="95" t="s">
        <v>251</v>
      </c>
      <c r="AA88" s="92">
        <v>0</v>
      </c>
      <c r="AB88" s="95" t="s">
        <v>251</v>
      </c>
      <c r="AC88" s="92">
        <v>0</v>
      </c>
      <c r="AD88" s="95" t="s">
        <v>251</v>
      </c>
      <c r="AE88" s="92">
        <v>0</v>
      </c>
      <c r="AF88" s="95"/>
      <c r="AG88" s="81" t="s">
        <v>79</v>
      </c>
      <c r="AH88" s="95">
        <v>2</v>
      </c>
      <c r="AI88" s="92">
        <v>0.35778175313059035</v>
      </c>
      <c r="AJ88" s="95" t="s">
        <v>251</v>
      </c>
      <c r="AK88" s="92">
        <v>0</v>
      </c>
      <c r="AL88" s="95" t="s">
        <v>251</v>
      </c>
      <c r="AM88" s="92">
        <v>0</v>
      </c>
      <c r="AN88" s="95" t="s">
        <v>251</v>
      </c>
      <c r="AO88" s="92">
        <v>0</v>
      </c>
      <c r="AP88" s="95">
        <v>7</v>
      </c>
      <c r="AQ88" s="92">
        <v>0.10289578127296781</v>
      </c>
    </row>
    <row r="89" spans="1:44">
      <c r="A89" s="81" t="s">
        <v>80</v>
      </c>
      <c r="B89" s="95" t="s">
        <v>251</v>
      </c>
      <c r="C89" s="92">
        <v>0</v>
      </c>
      <c r="D89" s="95" t="s">
        <v>251</v>
      </c>
      <c r="E89" s="92">
        <v>0</v>
      </c>
      <c r="F89" s="95" t="s">
        <v>251</v>
      </c>
      <c r="G89" s="92">
        <v>0</v>
      </c>
      <c r="H89" s="95">
        <v>1</v>
      </c>
      <c r="I89" s="92">
        <v>5.8927519151443723E-2</v>
      </c>
      <c r="J89" s="95" t="s">
        <v>251</v>
      </c>
      <c r="K89" s="92">
        <v>0</v>
      </c>
      <c r="L89" s="95" t="s">
        <v>251</v>
      </c>
      <c r="M89" s="92">
        <v>0</v>
      </c>
      <c r="N89" s="95">
        <v>69</v>
      </c>
      <c r="O89" s="92">
        <v>0.24964723759904484</v>
      </c>
      <c r="P89" s="92"/>
      <c r="Q89" s="81" t="s">
        <v>80</v>
      </c>
      <c r="R89" s="95" t="s">
        <v>251</v>
      </c>
      <c r="S89" s="92">
        <v>0</v>
      </c>
      <c r="T89" s="95" t="s">
        <v>251</v>
      </c>
      <c r="U89" s="92">
        <v>0</v>
      </c>
      <c r="V89" s="95">
        <v>1</v>
      </c>
      <c r="W89" s="92">
        <v>0.14367816091954022</v>
      </c>
      <c r="X89" s="95">
        <v>1</v>
      </c>
      <c r="Y89" s="92">
        <v>0.30303030303030304</v>
      </c>
      <c r="Z89" s="95" t="s">
        <v>251</v>
      </c>
      <c r="AA89" s="92">
        <v>0</v>
      </c>
      <c r="AB89" s="95">
        <v>2</v>
      </c>
      <c r="AC89" s="92">
        <v>0.16992353440951571</v>
      </c>
      <c r="AD89" s="95">
        <v>1</v>
      </c>
      <c r="AE89" s="92">
        <v>2.8074115665356544E-2</v>
      </c>
      <c r="AF89" s="95"/>
      <c r="AG89" s="81" t="s">
        <v>80</v>
      </c>
      <c r="AH89" s="95">
        <v>4</v>
      </c>
      <c r="AI89" s="92">
        <v>0.7155635062611807</v>
      </c>
      <c r="AJ89" s="95">
        <v>1</v>
      </c>
      <c r="AK89" s="92">
        <v>4.6232085067036521E-2</v>
      </c>
      <c r="AL89" s="95" t="s">
        <v>251</v>
      </c>
      <c r="AM89" s="92">
        <v>0</v>
      </c>
      <c r="AN89" s="95">
        <v>1</v>
      </c>
      <c r="AO89" s="92">
        <v>0.18587360594795538</v>
      </c>
      <c r="AP89" s="95">
        <v>15</v>
      </c>
      <c r="AQ89" s="92">
        <v>0.22049095987064529</v>
      </c>
    </row>
    <row r="90" spans="1:44">
      <c r="A90" s="81"/>
      <c r="B90" s="93"/>
      <c r="C90" s="93"/>
      <c r="D90" s="93"/>
      <c r="E90" s="93"/>
      <c r="F90" s="93"/>
      <c r="G90" s="93"/>
      <c r="H90" s="93"/>
      <c r="I90" s="93"/>
      <c r="J90" s="95"/>
      <c r="K90" s="93"/>
      <c r="L90" s="95"/>
      <c r="M90" s="93"/>
      <c r="N90" s="93"/>
      <c r="O90" s="93"/>
      <c r="P90" s="104"/>
      <c r="Q90" s="81"/>
      <c r="R90" s="93"/>
      <c r="S90" s="93"/>
      <c r="T90" s="93"/>
      <c r="U90" s="93"/>
      <c r="V90" s="95"/>
      <c r="W90" s="93"/>
      <c r="X90" s="95"/>
      <c r="Y90" s="93"/>
      <c r="Z90" s="95"/>
      <c r="AA90" s="93"/>
      <c r="AB90" s="95"/>
      <c r="AC90" s="93"/>
      <c r="AD90" s="95"/>
      <c r="AE90" s="93"/>
      <c r="AF90" s="95"/>
      <c r="AG90" s="81"/>
      <c r="AH90" s="95"/>
      <c r="AI90" s="93"/>
      <c r="AJ90" s="95"/>
      <c r="AK90" s="93"/>
      <c r="AL90" s="95"/>
      <c r="AM90" s="93"/>
      <c r="AN90" s="95"/>
      <c r="AO90" s="93"/>
      <c r="AP90" s="95"/>
      <c r="AQ90" s="93"/>
    </row>
    <row r="91" spans="1:44" s="106" customFormat="1" ht="22.5">
      <c r="A91" s="80" t="s">
        <v>237</v>
      </c>
      <c r="B91" s="90">
        <v>5</v>
      </c>
      <c r="C91" s="91">
        <v>1.9083969465648856</v>
      </c>
      <c r="D91" s="90">
        <v>16</v>
      </c>
      <c r="E91" s="91">
        <v>11.510791366906476</v>
      </c>
      <c r="F91" s="90">
        <v>39</v>
      </c>
      <c r="G91" s="91">
        <v>1.0594947025264874</v>
      </c>
      <c r="H91" s="90">
        <v>16</v>
      </c>
      <c r="I91" s="91">
        <v>0.94284030642309957</v>
      </c>
      <c r="J91" s="90">
        <v>0</v>
      </c>
      <c r="K91" s="91">
        <v>0</v>
      </c>
      <c r="L91" s="90">
        <v>0</v>
      </c>
      <c r="M91" s="91">
        <v>0</v>
      </c>
      <c r="N91" s="90">
        <v>713</v>
      </c>
      <c r="O91" s="91">
        <v>2.5796881218567966</v>
      </c>
      <c r="P91" s="91"/>
      <c r="Q91" s="80" t="s">
        <v>237</v>
      </c>
      <c r="R91" s="90">
        <v>5</v>
      </c>
      <c r="S91" s="91">
        <v>0.68870523415977969</v>
      </c>
      <c r="T91" s="90">
        <v>21</v>
      </c>
      <c r="U91" s="91">
        <v>1.1217948717948718</v>
      </c>
      <c r="V91" s="90">
        <v>7</v>
      </c>
      <c r="W91" s="91">
        <v>1.0057471264367817</v>
      </c>
      <c r="X91" s="90">
        <v>2</v>
      </c>
      <c r="Y91" s="91">
        <v>0.60606060606060608</v>
      </c>
      <c r="Z91" s="90">
        <v>0</v>
      </c>
      <c r="AA91" s="91">
        <v>0</v>
      </c>
      <c r="AB91" s="90">
        <v>15</v>
      </c>
      <c r="AC91" s="91">
        <v>1.2744265080713679</v>
      </c>
      <c r="AD91" s="90">
        <v>18</v>
      </c>
      <c r="AE91" s="91">
        <v>0.50533408197641771</v>
      </c>
      <c r="AF91" s="90"/>
      <c r="AG91" s="80" t="s">
        <v>237</v>
      </c>
      <c r="AH91" s="90">
        <v>30</v>
      </c>
      <c r="AI91" s="91">
        <v>5.3667262969588547</v>
      </c>
      <c r="AJ91" s="90">
        <v>40</v>
      </c>
      <c r="AK91" s="91">
        <v>1.8492834026814609</v>
      </c>
      <c r="AL91" s="90">
        <v>4</v>
      </c>
      <c r="AM91" s="91">
        <v>0.34873583260680036</v>
      </c>
      <c r="AN91" s="90">
        <v>16</v>
      </c>
      <c r="AO91" s="91">
        <v>2.9739776951672861</v>
      </c>
      <c r="AP91" s="90">
        <v>409</v>
      </c>
      <c r="AQ91" s="91">
        <v>6.0120535058062616</v>
      </c>
      <c r="AR91" s="146"/>
    </row>
    <row r="92" spans="1:44">
      <c r="A92" s="82" t="s">
        <v>82</v>
      </c>
      <c r="B92" s="95" t="s">
        <v>251</v>
      </c>
      <c r="C92" s="92">
        <v>0</v>
      </c>
      <c r="D92" s="95" t="s">
        <v>251</v>
      </c>
      <c r="E92" s="92">
        <v>0</v>
      </c>
      <c r="F92" s="95" t="s">
        <v>251</v>
      </c>
      <c r="G92" s="92">
        <v>0</v>
      </c>
      <c r="H92" s="95" t="s">
        <v>251</v>
      </c>
      <c r="I92" s="92">
        <v>0</v>
      </c>
      <c r="J92" s="95" t="s">
        <v>251</v>
      </c>
      <c r="K92" s="92">
        <v>0</v>
      </c>
      <c r="L92" s="95" t="s">
        <v>251</v>
      </c>
      <c r="M92" s="92">
        <v>0</v>
      </c>
      <c r="N92" s="95">
        <v>26</v>
      </c>
      <c r="O92" s="92">
        <v>9.4069973588045877E-2</v>
      </c>
      <c r="P92" s="92"/>
      <c r="Q92" s="82" t="s">
        <v>82</v>
      </c>
      <c r="R92" s="95" t="s">
        <v>251</v>
      </c>
      <c r="S92" s="92">
        <v>0</v>
      </c>
      <c r="T92" s="95" t="s">
        <v>251</v>
      </c>
      <c r="U92" s="92">
        <v>0</v>
      </c>
      <c r="V92" s="95">
        <v>1</v>
      </c>
      <c r="W92" s="92">
        <v>0.14367816091954022</v>
      </c>
      <c r="X92" s="95" t="s">
        <v>251</v>
      </c>
      <c r="Y92" s="92">
        <v>0</v>
      </c>
      <c r="Z92" s="95" t="s">
        <v>251</v>
      </c>
      <c r="AA92" s="92">
        <v>0</v>
      </c>
      <c r="AB92" s="95">
        <v>1</v>
      </c>
      <c r="AC92" s="92">
        <v>8.4961767204757857E-2</v>
      </c>
      <c r="AD92" s="95" t="s">
        <v>251</v>
      </c>
      <c r="AE92" s="92">
        <v>0</v>
      </c>
      <c r="AF92" s="95"/>
      <c r="AG92" s="82" t="s">
        <v>82</v>
      </c>
      <c r="AH92" s="95">
        <v>2</v>
      </c>
      <c r="AI92" s="92">
        <v>0.35778175313059035</v>
      </c>
      <c r="AJ92" s="95">
        <v>1</v>
      </c>
      <c r="AK92" s="92">
        <v>4.6232085067036521E-2</v>
      </c>
      <c r="AL92" s="95" t="s">
        <v>251</v>
      </c>
      <c r="AM92" s="92">
        <v>0</v>
      </c>
      <c r="AN92" s="95">
        <v>2</v>
      </c>
      <c r="AO92" s="92">
        <v>0.37174721189591076</v>
      </c>
      <c r="AP92" s="95">
        <v>33</v>
      </c>
      <c r="AQ92" s="92">
        <v>0.4850801117154197</v>
      </c>
    </row>
    <row r="93" spans="1:44">
      <c r="A93" s="81" t="s">
        <v>83</v>
      </c>
      <c r="B93" s="95" t="s">
        <v>251</v>
      </c>
      <c r="C93" s="92">
        <v>0</v>
      </c>
      <c r="D93" s="95" t="s">
        <v>251</v>
      </c>
      <c r="E93" s="92">
        <v>0</v>
      </c>
      <c r="F93" s="95">
        <v>3</v>
      </c>
      <c r="G93" s="92">
        <v>8.1499592502037491E-2</v>
      </c>
      <c r="H93" s="95">
        <v>4</v>
      </c>
      <c r="I93" s="92">
        <v>0.23571007660577489</v>
      </c>
      <c r="J93" s="95" t="s">
        <v>251</v>
      </c>
      <c r="K93" s="92">
        <v>0</v>
      </c>
      <c r="L93" s="95" t="s">
        <v>251</v>
      </c>
      <c r="M93" s="92">
        <v>0</v>
      </c>
      <c r="N93" s="95">
        <v>76</v>
      </c>
      <c r="O93" s="92">
        <v>0.27497376894967257</v>
      </c>
      <c r="P93" s="92"/>
      <c r="Q93" s="81" t="s">
        <v>83</v>
      </c>
      <c r="R93" s="95">
        <v>1</v>
      </c>
      <c r="S93" s="92">
        <v>0.13774104683195593</v>
      </c>
      <c r="T93" s="95">
        <v>1</v>
      </c>
      <c r="U93" s="92">
        <v>5.3418803418803423E-2</v>
      </c>
      <c r="V93" s="95">
        <v>1</v>
      </c>
      <c r="W93" s="92">
        <v>0.14367816091954022</v>
      </c>
      <c r="X93" s="95" t="s">
        <v>251</v>
      </c>
      <c r="Y93" s="92">
        <v>0</v>
      </c>
      <c r="Z93" s="95" t="s">
        <v>251</v>
      </c>
      <c r="AA93" s="92">
        <v>0</v>
      </c>
      <c r="AB93" s="95">
        <v>1</v>
      </c>
      <c r="AC93" s="92">
        <v>8.4961767204757857E-2</v>
      </c>
      <c r="AD93" s="95">
        <v>2</v>
      </c>
      <c r="AE93" s="92">
        <v>5.6148231330713089E-2</v>
      </c>
      <c r="AF93" s="95"/>
      <c r="AG93" s="81" t="s">
        <v>83</v>
      </c>
      <c r="AH93" s="95">
        <v>3</v>
      </c>
      <c r="AI93" s="92">
        <v>0.53667262969588547</v>
      </c>
      <c r="AJ93" s="95">
        <v>1</v>
      </c>
      <c r="AK93" s="92">
        <v>4.6232085067036521E-2</v>
      </c>
      <c r="AL93" s="95" t="s">
        <v>251</v>
      </c>
      <c r="AM93" s="92">
        <v>0</v>
      </c>
      <c r="AN93" s="95">
        <v>1</v>
      </c>
      <c r="AO93" s="92">
        <v>0.18587360594795538</v>
      </c>
      <c r="AP93" s="95">
        <v>69</v>
      </c>
      <c r="AQ93" s="92">
        <v>1.0142584154049683</v>
      </c>
    </row>
    <row r="94" spans="1:44">
      <c r="A94" s="81" t="s">
        <v>84</v>
      </c>
      <c r="B94" s="95" t="s">
        <v>251</v>
      </c>
      <c r="C94" s="92">
        <v>0</v>
      </c>
      <c r="D94" s="95">
        <v>1</v>
      </c>
      <c r="E94" s="92">
        <v>0.71942446043165476</v>
      </c>
      <c r="F94" s="95">
        <v>1</v>
      </c>
      <c r="G94" s="92">
        <v>2.7166530834012496E-2</v>
      </c>
      <c r="H94" s="95" t="s">
        <v>251</v>
      </c>
      <c r="I94" s="92">
        <v>0</v>
      </c>
      <c r="J94" s="95" t="s">
        <v>251</v>
      </c>
      <c r="K94" s="92">
        <v>0</v>
      </c>
      <c r="L94" s="95" t="s">
        <v>251</v>
      </c>
      <c r="M94" s="92">
        <v>0</v>
      </c>
      <c r="N94" s="95">
        <v>32</v>
      </c>
      <c r="O94" s="92">
        <v>0.11577842903144107</v>
      </c>
      <c r="P94" s="92"/>
      <c r="Q94" s="81" t="s">
        <v>84</v>
      </c>
      <c r="R94" s="95">
        <v>1</v>
      </c>
      <c r="S94" s="92">
        <v>0.13774104683195593</v>
      </c>
      <c r="T94" s="95" t="s">
        <v>251</v>
      </c>
      <c r="U94" s="92">
        <v>0</v>
      </c>
      <c r="V94" s="95" t="s">
        <v>251</v>
      </c>
      <c r="W94" s="92">
        <v>0</v>
      </c>
      <c r="X94" s="95" t="s">
        <v>251</v>
      </c>
      <c r="Y94" s="92">
        <v>0</v>
      </c>
      <c r="Z94" s="95" t="s">
        <v>251</v>
      </c>
      <c r="AA94" s="92">
        <v>0</v>
      </c>
      <c r="AB94" s="95" t="s">
        <v>251</v>
      </c>
      <c r="AC94" s="92">
        <v>0</v>
      </c>
      <c r="AD94" s="95">
        <v>2</v>
      </c>
      <c r="AE94" s="92">
        <v>5.6148231330713089E-2</v>
      </c>
      <c r="AF94" s="95"/>
      <c r="AG94" s="81" t="s">
        <v>84</v>
      </c>
      <c r="AH94" s="95">
        <v>5</v>
      </c>
      <c r="AI94" s="92">
        <v>0.89445438282647582</v>
      </c>
      <c r="AJ94" s="95">
        <v>4</v>
      </c>
      <c r="AK94" s="92">
        <v>0.18492834026814609</v>
      </c>
      <c r="AL94" s="95">
        <v>1</v>
      </c>
      <c r="AM94" s="92">
        <v>8.7183958151700089E-2</v>
      </c>
      <c r="AN94" s="95">
        <v>1</v>
      </c>
      <c r="AO94" s="92">
        <v>0.18587360594795538</v>
      </c>
      <c r="AP94" s="95">
        <v>19</v>
      </c>
      <c r="AQ94" s="92">
        <v>0.27928854916948403</v>
      </c>
    </row>
    <row r="95" spans="1:44">
      <c r="A95" s="81" t="s">
        <v>85</v>
      </c>
      <c r="B95" s="95">
        <v>4</v>
      </c>
      <c r="C95" s="92">
        <v>1.5267175572519083</v>
      </c>
      <c r="D95" s="95" t="s">
        <v>251</v>
      </c>
      <c r="E95" s="92">
        <v>0</v>
      </c>
      <c r="F95" s="95">
        <v>7</v>
      </c>
      <c r="G95" s="92">
        <v>0.19016571583808747</v>
      </c>
      <c r="H95" s="95">
        <v>5</v>
      </c>
      <c r="I95" s="92">
        <v>0.29463759575721865</v>
      </c>
      <c r="J95" s="95" t="s">
        <v>251</v>
      </c>
      <c r="K95" s="92">
        <v>0</v>
      </c>
      <c r="L95" s="95" t="s">
        <v>251</v>
      </c>
      <c r="M95" s="92">
        <v>0</v>
      </c>
      <c r="N95" s="95">
        <v>192</v>
      </c>
      <c r="O95" s="92">
        <v>0.69467057418864642</v>
      </c>
      <c r="P95" s="92"/>
      <c r="Q95" s="81" t="s">
        <v>85</v>
      </c>
      <c r="R95" s="95" t="s">
        <v>251</v>
      </c>
      <c r="S95" s="92">
        <v>0</v>
      </c>
      <c r="T95" s="95">
        <v>9</v>
      </c>
      <c r="U95" s="92">
        <v>0.48076923076923078</v>
      </c>
      <c r="V95" s="95">
        <v>2</v>
      </c>
      <c r="W95" s="92">
        <v>0.28735632183908044</v>
      </c>
      <c r="X95" s="95">
        <v>1</v>
      </c>
      <c r="Y95" s="92">
        <v>0.30303030303030304</v>
      </c>
      <c r="Z95" s="95" t="s">
        <v>251</v>
      </c>
      <c r="AA95" s="92">
        <v>0</v>
      </c>
      <c r="AB95" s="95">
        <v>3</v>
      </c>
      <c r="AC95" s="92">
        <v>0.25488530161427359</v>
      </c>
      <c r="AD95" s="95">
        <v>4</v>
      </c>
      <c r="AE95" s="92">
        <v>0.11229646266142618</v>
      </c>
      <c r="AF95" s="95"/>
      <c r="AG95" s="81" t="s">
        <v>85</v>
      </c>
      <c r="AH95" s="95">
        <v>3</v>
      </c>
      <c r="AI95" s="92">
        <v>0.53667262969588547</v>
      </c>
      <c r="AJ95" s="95">
        <v>5</v>
      </c>
      <c r="AK95" s="92">
        <v>0.23116042533518261</v>
      </c>
      <c r="AL95" s="95">
        <v>3</v>
      </c>
      <c r="AM95" s="92">
        <v>0.26155187445510025</v>
      </c>
      <c r="AN95" s="95">
        <v>4</v>
      </c>
      <c r="AO95" s="92">
        <v>0.74349442379182151</v>
      </c>
      <c r="AP95" s="95">
        <v>63</v>
      </c>
      <c r="AQ95" s="92">
        <v>0.92606203145671018</v>
      </c>
    </row>
    <row r="96" spans="1:44">
      <c r="A96" s="81" t="s">
        <v>86</v>
      </c>
      <c r="B96" s="95" t="s">
        <v>251</v>
      </c>
      <c r="C96" s="92">
        <v>0</v>
      </c>
      <c r="D96" s="95" t="s">
        <v>251</v>
      </c>
      <c r="E96" s="92">
        <v>0</v>
      </c>
      <c r="F96" s="95" t="s">
        <v>251</v>
      </c>
      <c r="G96" s="92">
        <v>0</v>
      </c>
      <c r="H96" s="95" t="s">
        <v>251</v>
      </c>
      <c r="I96" s="92">
        <v>0</v>
      </c>
      <c r="J96" s="95" t="s">
        <v>251</v>
      </c>
      <c r="K96" s="92">
        <v>0</v>
      </c>
      <c r="L96" s="95" t="s">
        <v>251</v>
      </c>
      <c r="M96" s="92">
        <v>0</v>
      </c>
      <c r="N96" s="95">
        <v>16</v>
      </c>
      <c r="O96" s="92">
        <v>5.7889214515720537E-2</v>
      </c>
      <c r="P96" s="92"/>
      <c r="Q96" s="81" t="s">
        <v>86</v>
      </c>
      <c r="R96" s="95" t="s">
        <v>251</v>
      </c>
      <c r="S96" s="92">
        <v>0</v>
      </c>
      <c r="T96" s="95" t="s">
        <v>251</v>
      </c>
      <c r="U96" s="92">
        <v>0</v>
      </c>
      <c r="V96" s="95" t="s">
        <v>251</v>
      </c>
      <c r="W96" s="92">
        <v>0</v>
      </c>
      <c r="X96" s="95" t="s">
        <v>251</v>
      </c>
      <c r="Y96" s="92">
        <v>0</v>
      </c>
      <c r="Z96" s="95" t="s">
        <v>251</v>
      </c>
      <c r="AA96" s="92">
        <v>0</v>
      </c>
      <c r="AB96" s="95" t="s">
        <v>251</v>
      </c>
      <c r="AC96" s="92">
        <v>0</v>
      </c>
      <c r="AD96" s="95" t="s">
        <v>251</v>
      </c>
      <c r="AE96" s="92">
        <v>0</v>
      </c>
      <c r="AF96" s="95"/>
      <c r="AG96" s="81" t="s">
        <v>86</v>
      </c>
      <c r="AH96" s="95">
        <v>1</v>
      </c>
      <c r="AI96" s="92">
        <v>0.17889087656529518</v>
      </c>
      <c r="AJ96" s="95" t="s">
        <v>251</v>
      </c>
      <c r="AK96" s="92">
        <v>0</v>
      </c>
      <c r="AL96" s="95" t="s">
        <v>251</v>
      </c>
      <c r="AM96" s="92">
        <v>0</v>
      </c>
      <c r="AN96" s="95" t="s">
        <v>251</v>
      </c>
      <c r="AO96" s="92">
        <v>0</v>
      </c>
      <c r="AP96" s="95">
        <v>4</v>
      </c>
      <c r="AQ96" s="92">
        <v>5.879758929883875E-2</v>
      </c>
    </row>
    <row r="97" spans="1:44">
      <c r="A97" s="81" t="s">
        <v>87</v>
      </c>
      <c r="B97" s="95" t="s">
        <v>251</v>
      </c>
      <c r="C97" s="92">
        <v>0</v>
      </c>
      <c r="D97" s="95" t="s">
        <v>251</v>
      </c>
      <c r="E97" s="92">
        <v>0</v>
      </c>
      <c r="F97" s="95" t="s">
        <v>251</v>
      </c>
      <c r="G97" s="92">
        <v>0</v>
      </c>
      <c r="H97" s="95" t="s">
        <v>251</v>
      </c>
      <c r="I97" s="92">
        <v>0</v>
      </c>
      <c r="J97" s="95" t="s">
        <v>251</v>
      </c>
      <c r="K97" s="92">
        <v>0</v>
      </c>
      <c r="L97" s="95" t="s">
        <v>251</v>
      </c>
      <c r="M97" s="92">
        <v>0</v>
      </c>
      <c r="N97" s="95">
        <v>12</v>
      </c>
      <c r="O97" s="92">
        <v>4.3416910886790401E-2</v>
      </c>
      <c r="P97" s="92"/>
      <c r="Q97" s="81" t="s">
        <v>87</v>
      </c>
      <c r="R97" s="95" t="s">
        <v>251</v>
      </c>
      <c r="S97" s="92">
        <v>0</v>
      </c>
      <c r="T97" s="95">
        <v>1</v>
      </c>
      <c r="U97" s="92">
        <v>5.3418803418803423E-2</v>
      </c>
      <c r="V97" s="95" t="s">
        <v>251</v>
      </c>
      <c r="W97" s="92">
        <v>0</v>
      </c>
      <c r="X97" s="95" t="s">
        <v>251</v>
      </c>
      <c r="Y97" s="92">
        <v>0</v>
      </c>
      <c r="Z97" s="95" t="s">
        <v>251</v>
      </c>
      <c r="AA97" s="92">
        <v>0</v>
      </c>
      <c r="AB97" s="95" t="s">
        <v>251</v>
      </c>
      <c r="AC97" s="92">
        <v>0</v>
      </c>
      <c r="AD97" s="95" t="s">
        <v>251</v>
      </c>
      <c r="AE97" s="92">
        <v>0</v>
      </c>
      <c r="AF97" s="95"/>
      <c r="AG97" s="81" t="s">
        <v>87</v>
      </c>
      <c r="AH97" s="95">
        <v>3</v>
      </c>
      <c r="AI97" s="92">
        <v>0.53667262969588547</v>
      </c>
      <c r="AJ97" s="95" t="s">
        <v>251</v>
      </c>
      <c r="AK97" s="92">
        <v>0</v>
      </c>
      <c r="AL97" s="95" t="s">
        <v>251</v>
      </c>
      <c r="AM97" s="92">
        <v>0</v>
      </c>
      <c r="AN97" s="95" t="s">
        <v>251</v>
      </c>
      <c r="AO97" s="92">
        <v>0</v>
      </c>
      <c r="AP97" s="95">
        <v>7</v>
      </c>
      <c r="AQ97" s="92">
        <v>0.10289578127296781</v>
      </c>
    </row>
    <row r="98" spans="1:44">
      <c r="A98" s="81" t="s">
        <v>88</v>
      </c>
      <c r="B98" s="95">
        <v>1</v>
      </c>
      <c r="C98" s="92">
        <v>0.38167938931297707</v>
      </c>
      <c r="D98" s="95" t="s">
        <v>251</v>
      </c>
      <c r="E98" s="92">
        <v>0</v>
      </c>
      <c r="F98" s="95">
        <v>6</v>
      </c>
      <c r="G98" s="92">
        <v>0.16299918500407498</v>
      </c>
      <c r="H98" s="95">
        <v>1</v>
      </c>
      <c r="I98" s="92">
        <v>5.8927519151443723E-2</v>
      </c>
      <c r="J98" s="95" t="s">
        <v>251</v>
      </c>
      <c r="K98" s="92">
        <v>0</v>
      </c>
      <c r="L98" s="95" t="s">
        <v>251</v>
      </c>
      <c r="M98" s="92">
        <v>0</v>
      </c>
      <c r="N98" s="95">
        <v>107</v>
      </c>
      <c r="O98" s="92">
        <v>0.38713412207388115</v>
      </c>
      <c r="P98" s="92"/>
      <c r="Q98" s="81" t="s">
        <v>88</v>
      </c>
      <c r="R98" s="95">
        <v>1</v>
      </c>
      <c r="S98" s="92">
        <v>0.13774104683195593</v>
      </c>
      <c r="T98" s="95" t="s">
        <v>251</v>
      </c>
      <c r="U98" s="92">
        <v>0</v>
      </c>
      <c r="V98" s="95" t="s">
        <v>251</v>
      </c>
      <c r="W98" s="92">
        <v>0</v>
      </c>
      <c r="X98" s="95" t="s">
        <v>251</v>
      </c>
      <c r="Y98" s="92">
        <v>0</v>
      </c>
      <c r="Z98" s="95" t="s">
        <v>251</v>
      </c>
      <c r="AA98" s="92">
        <v>0</v>
      </c>
      <c r="AB98" s="95">
        <v>1</v>
      </c>
      <c r="AC98" s="92">
        <v>8.4961767204757857E-2</v>
      </c>
      <c r="AD98" s="95">
        <v>3</v>
      </c>
      <c r="AE98" s="92">
        <v>8.4222346996069619E-2</v>
      </c>
      <c r="AF98" s="95"/>
      <c r="AG98" s="81" t="s">
        <v>88</v>
      </c>
      <c r="AH98" s="95">
        <v>2</v>
      </c>
      <c r="AI98" s="92">
        <v>0.35778175313059035</v>
      </c>
      <c r="AJ98" s="95">
        <v>6</v>
      </c>
      <c r="AK98" s="92">
        <v>0.27739251040221913</v>
      </c>
      <c r="AL98" s="95" t="s">
        <v>251</v>
      </c>
      <c r="AM98" s="92">
        <v>0</v>
      </c>
      <c r="AN98" s="95">
        <v>1</v>
      </c>
      <c r="AO98" s="92">
        <v>0.18587360594795538</v>
      </c>
      <c r="AP98" s="95">
        <v>14</v>
      </c>
      <c r="AQ98" s="92">
        <v>0.20579156254593561</v>
      </c>
    </row>
    <row r="99" spans="1:44">
      <c r="A99" s="81" t="s">
        <v>89</v>
      </c>
      <c r="B99" s="95" t="s">
        <v>251</v>
      </c>
      <c r="C99" s="92">
        <v>0</v>
      </c>
      <c r="D99" s="95">
        <v>2</v>
      </c>
      <c r="E99" s="92">
        <v>1.4388489208633095</v>
      </c>
      <c r="F99" s="95">
        <v>7</v>
      </c>
      <c r="G99" s="92">
        <v>0.19016571583808747</v>
      </c>
      <c r="H99" s="95">
        <v>1</v>
      </c>
      <c r="I99" s="92">
        <v>5.8927519151443723E-2</v>
      </c>
      <c r="J99" s="95" t="s">
        <v>251</v>
      </c>
      <c r="K99" s="92">
        <v>0</v>
      </c>
      <c r="L99" s="95" t="s">
        <v>251</v>
      </c>
      <c r="M99" s="92">
        <v>0</v>
      </c>
      <c r="N99" s="95">
        <v>19</v>
      </c>
      <c r="O99" s="92">
        <v>6.8743442237418143E-2</v>
      </c>
      <c r="P99" s="92"/>
      <c r="Q99" s="81" t="s">
        <v>89</v>
      </c>
      <c r="R99" s="95" t="s">
        <v>251</v>
      </c>
      <c r="S99" s="92">
        <v>0</v>
      </c>
      <c r="T99" s="95">
        <v>1</v>
      </c>
      <c r="U99" s="92">
        <v>5.3418803418803423E-2</v>
      </c>
      <c r="V99" s="95" t="s">
        <v>251</v>
      </c>
      <c r="W99" s="92">
        <v>0</v>
      </c>
      <c r="X99" s="95" t="s">
        <v>251</v>
      </c>
      <c r="Y99" s="92">
        <v>0</v>
      </c>
      <c r="Z99" s="95" t="s">
        <v>251</v>
      </c>
      <c r="AA99" s="92">
        <v>0</v>
      </c>
      <c r="AB99" s="95" t="s">
        <v>251</v>
      </c>
      <c r="AC99" s="92">
        <v>0</v>
      </c>
      <c r="AD99" s="95" t="s">
        <v>251</v>
      </c>
      <c r="AE99" s="92">
        <v>0</v>
      </c>
      <c r="AF99" s="95"/>
      <c r="AG99" s="81" t="s">
        <v>89</v>
      </c>
      <c r="AH99" s="95">
        <v>2</v>
      </c>
      <c r="AI99" s="92">
        <v>0.35778175313059035</v>
      </c>
      <c r="AJ99" s="95" t="s">
        <v>251</v>
      </c>
      <c r="AK99" s="92">
        <v>0</v>
      </c>
      <c r="AL99" s="95" t="s">
        <v>251</v>
      </c>
      <c r="AM99" s="92">
        <v>0</v>
      </c>
      <c r="AN99" s="95" t="s">
        <v>251</v>
      </c>
      <c r="AO99" s="92">
        <v>0</v>
      </c>
      <c r="AP99" s="95">
        <v>18</v>
      </c>
      <c r="AQ99" s="92">
        <v>0.26458915184477433</v>
      </c>
    </row>
    <row r="100" spans="1:44">
      <c r="A100" s="81" t="s">
        <v>90</v>
      </c>
      <c r="B100" s="95" t="s">
        <v>251</v>
      </c>
      <c r="C100" s="92">
        <v>0</v>
      </c>
      <c r="D100" s="95">
        <v>7</v>
      </c>
      <c r="E100" s="92">
        <v>5.0359712230215825</v>
      </c>
      <c r="F100" s="95">
        <v>3</v>
      </c>
      <c r="G100" s="92">
        <v>8.1499592502037491E-2</v>
      </c>
      <c r="H100" s="95">
        <v>1</v>
      </c>
      <c r="I100" s="92">
        <v>5.8927519151443723E-2</v>
      </c>
      <c r="J100" s="95" t="s">
        <v>251</v>
      </c>
      <c r="K100" s="92">
        <v>0</v>
      </c>
      <c r="L100" s="95" t="s">
        <v>251</v>
      </c>
      <c r="M100" s="92">
        <v>0</v>
      </c>
      <c r="N100" s="95">
        <v>38</v>
      </c>
      <c r="O100" s="92">
        <v>0.13748688447483629</v>
      </c>
      <c r="P100" s="92"/>
      <c r="Q100" s="81" t="s">
        <v>90</v>
      </c>
      <c r="R100" s="95" t="s">
        <v>251</v>
      </c>
      <c r="S100" s="92">
        <v>0</v>
      </c>
      <c r="T100" s="95">
        <v>2</v>
      </c>
      <c r="U100" s="92">
        <v>0.10683760683760685</v>
      </c>
      <c r="V100" s="95" t="s">
        <v>251</v>
      </c>
      <c r="W100" s="92">
        <v>0</v>
      </c>
      <c r="X100" s="95" t="s">
        <v>251</v>
      </c>
      <c r="Y100" s="92">
        <v>0</v>
      </c>
      <c r="Z100" s="95" t="s">
        <v>251</v>
      </c>
      <c r="AA100" s="92">
        <v>0</v>
      </c>
      <c r="AB100" s="95">
        <v>1</v>
      </c>
      <c r="AC100" s="92">
        <v>8.4961767204757857E-2</v>
      </c>
      <c r="AD100" s="95" t="s">
        <v>251</v>
      </c>
      <c r="AE100" s="92">
        <v>0</v>
      </c>
      <c r="AF100" s="95"/>
      <c r="AG100" s="81" t="s">
        <v>90</v>
      </c>
      <c r="AH100" s="95">
        <v>2</v>
      </c>
      <c r="AI100" s="92">
        <v>0.35778175313059035</v>
      </c>
      <c r="AJ100" s="95">
        <v>4</v>
      </c>
      <c r="AK100" s="92">
        <v>0.18492834026814609</v>
      </c>
      <c r="AL100" s="95" t="s">
        <v>251</v>
      </c>
      <c r="AM100" s="92">
        <v>0</v>
      </c>
      <c r="AN100" s="95" t="s">
        <v>251</v>
      </c>
      <c r="AO100" s="92">
        <v>0</v>
      </c>
      <c r="AP100" s="95">
        <v>58</v>
      </c>
      <c r="AQ100" s="92">
        <v>0.85256504483316176</v>
      </c>
    </row>
    <row r="101" spans="1:44">
      <c r="A101" s="81" t="s">
        <v>91</v>
      </c>
      <c r="B101" s="95" t="s">
        <v>251</v>
      </c>
      <c r="C101" s="92">
        <v>0</v>
      </c>
      <c r="D101" s="95">
        <v>6</v>
      </c>
      <c r="E101" s="92">
        <v>4.3165467625899279</v>
      </c>
      <c r="F101" s="95">
        <v>11</v>
      </c>
      <c r="G101" s="92">
        <v>0.29883183917413747</v>
      </c>
      <c r="H101" s="95">
        <v>3</v>
      </c>
      <c r="I101" s="92">
        <v>0.17678255745433119</v>
      </c>
      <c r="J101" s="95" t="s">
        <v>251</v>
      </c>
      <c r="K101" s="92">
        <v>0</v>
      </c>
      <c r="L101" s="95" t="s">
        <v>251</v>
      </c>
      <c r="M101" s="92">
        <v>0</v>
      </c>
      <c r="N101" s="95">
        <v>150</v>
      </c>
      <c r="O101" s="92">
        <v>0.54271138608488012</v>
      </c>
      <c r="P101" s="92"/>
      <c r="Q101" s="81" t="s">
        <v>91</v>
      </c>
      <c r="R101" s="95">
        <v>2</v>
      </c>
      <c r="S101" s="92">
        <v>0.27548209366391185</v>
      </c>
      <c r="T101" s="95">
        <v>7</v>
      </c>
      <c r="U101" s="92">
        <v>0.37393162393162394</v>
      </c>
      <c r="V101" s="95">
        <v>2</v>
      </c>
      <c r="W101" s="92">
        <v>0.28735632183908044</v>
      </c>
      <c r="X101" s="95">
        <v>1</v>
      </c>
      <c r="Y101" s="92">
        <v>0.30303030303030304</v>
      </c>
      <c r="Z101" s="95" t="s">
        <v>251</v>
      </c>
      <c r="AA101" s="92">
        <v>0</v>
      </c>
      <c r="AB101" s="95">
        <v>7</v>
      </c>
      <c r="AC101" s="92">
        <v>0.59473237043330507</v>
      </c>
      <c r="AD101" s="95">
        <v>4</v>
      </c>
      <c r="AE101" s="92">
        <v>0.11229646266142618</v>
      </c>
      <c r="AF101" s="95"/>
      <c r="AG101" s="81" t="s">
        <v>91</v>
      </c>
      <c r="AH101" s="95">
        <v>3</v>
      </c>
      <c r="AI101" s="92">
        <v>0.53667262969588547</v>
      </c>
      <c r="AJ101" s="95">
        <v>18</v>
      </c>
      <c r="AK101" s="92">
        <v>0.83217753120665738</v>
      </c>
      <c r="AL101" s="95" t="s">
        <v>251</v>
      </c>
      <c r="AM101" s="92">
        <v>0</v>
      </c>
      <c r="AN101" s="95">
        <v>7</v>
      </c>
      <c r="AO101" s="92">
        <v>1.3011152416356877</v>
      </c>
      <c r="AP101" s="95">
        <v>105</v>
      </c>
      <c r="AQ101" s="92">
        <v>1.5434367190945173</v>
      </c>
    </row>
    <row r="102" spans="1:44">
      <c r="A102" s="81" t="s">
        <v>92</v>
      </c>
      <c r="B102" s="95" t="s">
        <v>251</v>
      </c>
      <c r="C102" s="92">
        <v>0</v>
      </c>
      <c r="D102" s="95" t="s">
        <v>251</v>
      </c>
      <c r="E102" s="92">
        <v>0</v>
      </c>
      <c r="F102" s="95">
        <v>1</v>
      </c>
      <c r="G102" s="92">
        <v>2.7166530834012496E-2</v>
      </c>
      <c r="H102" s="95">
        <v>1</v>
      </c>
      <c r="I102" s="92">
        <v>5.8927519151443723E-2</v>
      </c>
      <c r="J102" s="95" t="s">
        <v>251</v>
      </c>
      <c r="K102" s="92">
        <v>0</v>
      </c>
      <c r="L102" s="95" t="s">
        <v>251</v>
      </c>
      <c r="M102" s="92">
        <v>0</v>
      </c>
      <c r="N102" s="95">
        <v>30</v>
      </c>
      <c r="O102" s="92">
        <v>0.10854227721697601</v>
      </c>
      <c r="P102" s="92"/>
      <c r="Q102" s="81" t="s">
        <v>92</v>
      </c>
      <c r="R102" s="95" t="s">
        <v>251</v>
      </c>
      <c r="S102" s="92">
        <v>0</v>
      </c>
      <c r="T102" s="95" t="s">
        <v>251</v>
      </c>
      <c r="U102" s="92">
        <v>0</v>
      </c>
      <c r="V102" s="95" t="s">
        <v>251</v>
      </c>
      <c r="W102" s="92">
        <v>0</v>
      </c>
      <c r="X102" s="95" t="s">
        <v>251</v>
      </c>
      <c r="Y102" s="92">
        <v>0</v>
      </c>
      <c r="Z102" s="95" t="s">
        <v>251</v>
      </c>
      <c r="AA102" s="92">
        <v>0</v>
      </c>
      <c r="AB102" s="95">
        <v>1</v>
      </c>
      <c r="AC102" s="92">
        <v>8.4961767204757857E-2</v>
      </c>
      <c r="AD102" s="95">
        <v>3</v>
      </c>
      <c r="AE102" s="92">
        <v>8.4222346996069619E-2</v>
      </c>
      <c r="AF102" s="95"/>
      <c r="AG102" s="81" t="s">
        <v>92</v>
      </c>
      <c r="AH102" s="95">
        <v>2</v>
      </c>
      <c r="AI102" s="92">
        <v>0.35778175313059035</v>
      </c>
      <c r="AJ102" s="95" t="s">
        <v>251</v>
      </c>
      <c r="AK102" s="92">
        <v>0</v>
      </c>
      <c r="AL102" s="95" t="s">
        <v>251</v>
      </c>
      <c r="AM102" s="92">
        <v>0</v>
      </c>
      <c r="AN102" s="95" t="s">
        <v>251</v>
      </c>
      <c r="AO102" s="92">
        <v>0</v>
      </c>
      <c r="AP102" s="95">
        <v>4</v>
      </c>
      <c r="AQ102" s="92">
        <v>5.879758929883875E-2</v>
      </c>
    </row>
    <row r="103" spans="1:44">
      <c r="A103" s="81" t="s">
        <v>93</v>
      </c>
      <c r="B103" s="95" t="s">
        <v>251</v>
      </c>
      <c r="C103" s="92">
        <v>0</v>
      </c>
      <c r="D103" s="95" t="s">
        <v>251</v>
      </c>
      <c r="E103" s="92">
        <v>0</v>
      </c>
      <c r="F103" s="95" t="s">
        <v>251</v>
      </c>
      <c r="G103" s="92">
        <v>0</v>
      </c>
      <c r="H103" s="95" t="s">
        <v>251</v>
      </c>
      <c r="I103" s="92">
        <v>0</v>
      </c>
      <c r="J103" s="95" t="s">
        <v>251</v>
      </c>
      <c r="K103" s="92">
        <v>0</v>
      </c>
      <c r="L103" s="95" t="s">
        <v>251</v>
      </c>
      <c r="M103" s="92">
        <v>0</v>
      </c>
      <c r="N103" s="95">
        <v>15</v>
      </c>
      <c r="O103" s="92">
        <v>5.4271138608488007E-2</v>
      </c>
      <c r="P103" s="92"/>
      <c r="Q103" s="81" t="s">
        <v>93</v>
      </c>
      <c r="R103" s="95" t="s">
        <v>251</v>
      </c>
      <c r="S103" s="92">
        <v>0</v>
      </c>
      <c r="T103" s="95" t="s">
        <v>251</v>
      </c>
      <c r="U103" s="92">
        <v>0</v>
      </c>
      <c r="V103" s="95">
        <v>1</v>
      </c>
      <c r="W103" s="92">
        <v>0.14367816091954022</v>
      </c>
      <c r="X103" s="95" t="s">
        <v>251</v>
      </c>
      <c r="Y103" s="92">
        <v>0</v>
      </c>
      <c r="Z103" s="95" t="s">
        <v>251</v>
      </c>
      <c r="AA103" s="92">
        <v>0</v>
      </c>
      <c r="AB103" s="95" t="s">
        <v>251</v>
      </c>
      <c r="AC103" s="92">
        <v>0</v>
      </c>
      <c r="AD103" s="95" t="s">
        <v>251</v>
      </c>
      <c r="AE103" s="92">
        <v>0</v>
      </c>
      <c r="AF103" s="95"/>
      <c r="AG103" s="81" t="s">
        <v>93</v>
      </c>
      <c r="AH103" s="95">
        <v>2</v>
      </c>
      <c r="AI103" s="92">
        <v>0.35778175313059035</v>
      </c>
      <c r="AJ103" s="95">
        <v>1</v>
      </c>
      <c r="AK103" s="92">
        <v>4.6232085067036521E-2</v>
      </c>
      <c r="AL103" s="95" t="s">
        <v>251</v>
      </c>
      <c r="AM103" s="92">
        <v>0</v>
      </c>
      <c r="AN103" s="95" t="s">
        <v>251</v>
      </c>
      <c r="AO103" s="92">
        <v>0</v>
      </c>
      <c r="AP103" s="95">
        <v>15</v>
      </c>
      <c r="AQ103" s="92">
        <v>0.22049095987064529</v>
      </c>
    </row>
    <row r="104" spans="1:44">
      <c r="A104" s="81"/>
      <c r="B104" s="93"/>
      <c r="C104" s="93"/>
      <c r="D104" s="93"/>
      <c r="E104" s="93"/>
      <c r="F104" s="93"/>
      <c r="G104" s="93"/>
      <c r="H104" s="93"/>
      <c r="I104" s="93"/>
      <c r="J104" s="95"/>
      <c r="K104" s="93"/>
      <c r="L104" s="95"/>
      <c r="M104" s="93"/>
      <c r="N104" s="93"/>
      <c r="O104" s="93"/>
      <c r="P104" s="104"/>
      <c r="Q104" s="81"/>
      <c r="R104" s="93"/>
      <c r="S104" s="93"/>
      <c r="T104" s="93"/>
      <c r="U104" s="93"/>
      <c r="V104" s="95"/>
      <c r="W104" s="93"/>
      <c r="X104" s="95"/>
      <c r="Y104" s="93"/>
      <c r="Z104" s="95"/>
      <c r="AA104" s="93"/>
      <c r="AB104" s="95"/>
      <c r="AC104" s="93"/>
      <c r="AD104" s="95"/>
      <c r="AE104" s="93"/>
      <c r="AF104" s="95"/>
      <c r="AG104" s="81"/>
      <c r="AH104" s="95"/>
      <c r="AI104" s="93"/>
      <c r="AJ104" s="95"/>
      <c r="AK104" s="93"/>
      <c r="AL104" s="95"/>
      <c r="AM104" s="93"/>
      <c r="AN104" s="95"/>
      <c r="AO104" s="93"/>
      <c r="AP104" s="95"/>
      <c r="AQ104" s="93"/>
    </row>
    <row r="105" spans="1:44" s="106" customFormat="1" ht="33.75">
      <c r="A105" s="80" t="s">
        <v>238</v>
      </c>
      <c r="B105" s="90">
        <v>12</v>
      </c>
      <c r="C105" s="91">
        <v>4.5801526717557248</v>
      </c>
      <c r="D105" s="90">
        <v>2</v>
      </c>
      <c r="E105" s="91">
        <v>1.4388489208633095</v>
      </c>
      <c r="F105" s="90">
        <v>54</v>
      </c>
      <c r="G105" s="91">
        <v>1.4669926650366749</v>
      </c>
      <c r="H105" s="90">
        <v>22</v>
      </c>
      <c r="I105" s="91">
        <v>1.296405421331762</v>
      </c>
      <c r="J105" s="90">
        <v>0</v>
      </c>
      <c r="K105" s="91">
        <v>0</v>
      </c>
      <c r="L105" s="90">
        <v>1</v>
      </c>
      <c r="M105" s="91">
        <v>1.3157894736842104</v>
      </c>
      <c r="N105" s="90">
        <v>744</v>
      </c>
      <c r="O105" s="91">
        <v>2.691848474981005</v>
      </c>
      <c r="P105" s="91"/>
      <c r="Q105" s="80" t="s">
        <v>238</v>
      </c>
      <c r="R105" s="90">
        <v>8</v>
      </c>
      <c r="S105" s="91">
        <v>1.1019283746556474</v>
      </c>
      <c r="T105" s="90">
        <v>27</v>
      </c>
      <c r="U105" s="91">
        <v>1.4423076923076923</v>
      </c>
      <c r="V105" s="90">
        <v>11</v>
      </c>
      <c r="W105" s="91">
        <v>1.5804597701149428</v>
      </c>
      <c r="X105" s="90">
        <v>3</v>
      </c>
      <c r="Y105" s="91">
        <v>0.90909090909090906</v>
      </c>
      <c r="Z105" s="90">
        <v>2</v>
      </c>
      <c r="AA105" s="91">
        <v>0.93023255813953487</v>
      </c>
      <c r="AB105" s="90">
        <v>24</v>
      </c>
      <c r="AC105" s="91">
        <v>2.0390824129141887</v>
      </c>
      <c r="AD105" s="90">
        <v>17</v>
      </c>
      <c r="AE105" s="91">
        <v>0.47725996631106121</v>
      </c>
      <c r="AF105" s="90"/>
      <c r="AG105" s="80" t="s">
        <v>238</v>
      </c>
      <c r="AH105" s="90">
        <v>43</v>
      </c>
      <c r="AI105" s="91">
        <v>7.6923076923076925</v>
      </c>
      <c r="AJ105" s="90">
        <v>30</v>
      </c>
      <c r="AK105" s="91">
        <v>1.3869625520110958</v>
      </c>
      <c r="AL105" s="90">
        <v>14</v>
      </c>
      <c r="AM105" s="91">
        <v>1.2205754141238012</v>
      </c>
      <c r="AN105" s="90">
        <v>9</v>
      </c>
      <c r="AO105" s="91">
        <v>1.6728624535315983</v>
      </c>
      <c r="AP105" s="90">
        <v>308</v>
      </c>
      <c r="AQ105" s="91">
        <v>4.5274143760105838</v>
      </c>
      <c r="AR105" s="146"/>
    </row>
    <row r="106" spans="1:44">
      <c r="A106" s="81" t="s">
        <v>95</v>
      </c>
      <c r="B106" s="95" t="s">
        <v>251</v>
      </c>
      <c r="C106" s="92">
        <v>0</v>
      </c>
      <c r="D106" s="95" t="s">
        <v>251</v>
      </c>
      <c r="E106" s="92">
        <v>0</v>
      </c>
      <c r="F106" s="95">
        <v>1</v>
      </c>
      <c r="G106" s="92">
        <v>2.7166530834012496E-2</v>
      </c>
      <c r="H106" s="95" t="s">
        <v>251</v>
      </c>
      <c r="I106" s="92">
        <v>0</v>
      </c>
      <c r="J106" s="95" t="s">
        <v>251</v>
      </c>
      <c r="K106" s="92">
        <v>0</v>
      </c>
      <c r="L106" s="95" t="s">
        <v>251</v>
      </c>
      <c r="M106" s="92">
        <v>0</v>
      </c>
      <c r="N106" s="95">
        <v>13</v>
      </c>
      <c r="O106" s="92">
        <v>4.7034986794022939E-2</v>
      </c>
      <c r="P106" s="92"/>
      <c r="Q106" s="81" t="s">
        <v>95</v>
      </c>
      <c r="R106" s="95" t="s">
        <v>251</v>
      </c>
      <c r="S106" s="92">
        <v>0</v>
      </c>
      <c r="T106" s="95" t="s">
        <v>251</v>
      </c>
      <c r="U106" s="92">
        <v>0</v>
      </c>
      <c r="V106" s="95" t="s">
        <v>251</v>
      </c>
      <c r="W106" s="92">
        <v>0</v>
      </c>
      <c r="X106" s="95" t="s">
        <v>251</v>
      </c>
      <c r="Y106" s="92">
        <v>0</v>
      </c>
      <c r="Z106" s="95" t="s">
        <v>251</v>
      </c>
      <c r="AA106" s="92">
        <v>0</v>
      </c>
      <c r="AB106" s="95">
        <v>1</v>
      </c>
      <c r="AC106" s="92">
        <v>8.4961767204757857E-2</v>
      </c>
      <c r="AD106" s="95" t="s">
        <v>251</v>
      </c>
      <c r="AE106" s="92">
        <v>0</v>
      </c>
      <c r="AF106" s="95"/>
      <c r="AG106" s="81" t="s">
        <v>95</v>
      </c>
      <c r="AH106" s="95">
        <v>2</v>
      </c>
      <c r="AI106" s="92">
        <v>0.35778175313059035</v>
      </c>
      <c r="AJ106" s="95">
        <v>1</v>
      </c>
      <c r="AK106" s="92">
        <v>4.6232085067036521E-2</v>
      </c>
      <c r="AL106" s="95" t="s">
        <v>251</v>
      </c>
      <c r="AM106" s="92">
        <v>0</v>
      </c>
      <c r="AN106" s="95" t="s">
        <v>251</v>
      </c>
      <c r="AO106" s="92">
        <v>0</v>
      </c>
      <c r="AP106" s="95">
        <v>10</v>
      </c>
      <c r="AQ106" s="92">
        <v>0.14699397324709687</v>
      </c>
    </row>
    <row r="107" spans="1:44">
      <c r="A107" s="81" t="s">
        <v>96</v>
      </c>
      <c r="B107" s="95">
        <v>1</v>
      </c>
      <c r="C107" s="92">
        <v>0.38167938931297707</v>
      </c>
      <c r="D107" s="95" t="s">
        <v>251</v>
      </c>
      <c r="E107" s="92">
        <v>0</v>
      </c>
      <c r="F107" s="95" t="s">
        <v>251</v>
      </c>
      <c r="G107" s="92">
        <v>0</v>
      </c>
      <c r="H107" s="95">
        <v>1</v>
      </c>
      <c r="I107" s="92">
        <v>5.8927519151443723E-2</v>
      </c>
      <c r="J107" s="95" t="s">
        <v>251</v>
      </c>
      <c r="K107" s="92">
        <v>0</v>
      </c>
      <c r="L107" s="95" t="s">
        <v>251</v>
      </c>
      <c r="M107" s="92">
        <v>0</v>
      </c>
      <c r="N107" s="95">
        <v>28</v>
      </c>
      <c r="O107" s="92">
        <v>0.10130612540251095</v>
      </c>
      <c r="P107" s="92"/>
      <c r="Q107" s="81" t="s">
        <v>96</v>
      </c>
      <c r="R107" s="95" t="s">
        <v>251</v>
      </c>
      <c r="S107" s="92">
        <v>0</v>
      </c>
      <c r="T107" s="95" t="s">
        <v>251</v>
      </c>
      <c r="U107" s="92">
        <v>0</v>
      </c>
      <c r="V107" s="95" t="s">
        <v>251</v>
      </c>
      <c r="W107" s="92">
        <v>0</v>
      </c>
      <c r="X107" s="95" t="s">
        <v>251</v>
      </c>
      <c r="Y107" s="92">
        <v>0</v>
      </c>
      <c r="Z107" s="95" t="s">
        <v>251</v>
      </c>
      <c r="AA107" s="92">
        <v>0</v>
      </c>
      <c r="AB107" s="95" t="s">
        <v>251</v>
      </c>
      <c r="AC107" s="92">
        <v>0</v>
      </c>
      <c r="AD107" s="95">
        <v>1</v>
      </c>
      <c r="AE107" s="92">
        <v>2.8074115665356544E-2</v>
      </c>
      <c r="AF107" s="95"/>
      <c r="AG107" s="81" t="s">
        <v>96</v>
      </c>
      <c r="AH107" s="95">
        <v>2</v>
      </c>
      <c r="AI107" s="92">
        <v>0.35778175313059035</v>
      </c>
      <c r="AJ107" s="95">
        <v>1</v>
      </c>
      <c r="AK107" s="92">
        <v>4.6232085067036521E-2</v>
      </c>
      <c r="AL107" s="95" t="s">
        <v>251</v>
      </c>
      <c r="AM107" s="92">
        <v>0</v>
      </c>
      <c r="AN107" s="95" t="s">
        <v>251</v>
      </c>
      <c r="AO107" s="92">
        <v>0</v>
      </c>
      <c r="AP107" s="95">
        <v>9</v>
      </c>
      <c r="AQ107" s="92">
        <v>0.13229457592238716</v>
      </c>
    </row>
    <row r="108" spans="1:44">
      <c r="A108" s="81" t="s">
        <v>97</v>
      </c>
      <c r="B108" s="95" t="s">
        <v>251</v>
      </c>
      <c r="C108" s="92">
        <v>0</v>
      </c>
      <c r="D108" s="95">
        <v>1</v>
      </c>
      <c r="E108" s="92">
        <v>0.71942446043165476</v>
      </c>
      <c r="F108" s="95">
        <v>1</v>
      </c>
      <c r="G108" s="92">
        <v>2.7166530834012496E-2</v>
      </c>
      <c r="H108" s="95" t="s">
        <v>251</v>
      </c>
      <c r="I108" s="92">
        <v>0</v>
      </c>
      <c r="J108" s="95" t="s">
        <v>251</v>
      </c>
      <c r="K108" s="92">
        <v>0</v>
      </c>
      <c r="L108" s="95" t="s">
        <v>251</v>
      </c>
      <c r="M108" s="92">
        <v>0</v>
      </c>
      <c r="N108" s="95">
        <v>9</v>
      </c>
      <c r="O108" s="92">
        <v>3.2562683165092803E-2</v>
      </c>
      <c r="P108" s="92"/>
      <c r="Q108" s="81" t="s">
        <v>97</v>
      </c>
      <c r="R108" s="95" t="s">
        <v>251</v>
      </c>
      <c r="S108" s="92">
        <v>0</v>
      </c>
      <c r="T108" s="95" t="s">
        <v>251</v>
      </c>
      <c r="U108" s="92">
        <v>0</v>
      </c>
      <c r="V108" s="95">
        <v>1</v>
      </c>
      <c r="W108" s="92">
        <v>0.14367816091954022</v>
      </c>
      <c r="X108" s="95" t="s">
        <v>251</v>
      </c>
      <c r="Y108" s="92">
        <v>0</v>
      </c>
      <c r="Z108" s="95" t="s">
        <v>251</v>
      </c>
      <c r="AA108" s="92">
        <v>0</v>
      </c>
      <c r="AB108" s="95" t="s">
        <v>251</v>
      </c>
      <c r="AC108" s="92">
        <v>0</v>
      </c>
      <c r="AD108" s="95" t="s">
        <v>251</v>
      </c>
      <c r="AE108" s="92">
        <v>0</v>
      </c>
      <c r="AF108" s="95"/>
      <c r="AG108" s="81" t="s">
        <v>97</v>
      </c>
      <c r="AH108" s="95">
        <v>4</v>
      </c>
      <c r="AI108" s="92">
        <v>0.7155635062611807</v>
      </c>
      <c r="AJ108" s="95">
        <v>5</v>
      </c>
      <c r="AK108" s="92">
        <v>0.23116042533518261</v>
      </c>
      <c r="AL108" s="95" t="s">
        <v>251</v>
      </c>
      <c r="AM108" s="92">
        <v>0</v>
      </c>
      <c r="AN108" s="95" t="s">
        <v>251</v>
      </c>
      <c r="AO108" s="92">
        <v>0</v>
      </c>
      <c r="AP108" s="95">
        <v>15</v>
      </c>
      <c r="AQ108" s="92">
        <v>0.22049095987064529</v>
      </c>
    </row>
    <row r="109" spans="1:44">
      <c r="A109" s="81" t="s">
        <v>98</v>
      </c>
      <c r="B109" s="95">
        <v>1</v>
      </c>
      <c r="C109" s="92">
        <v>0.38167938931297707</v>
      </c>
      <c r="D109" s="95" t="s">
        <v>251</v>
      </c>
      <c r="E109" s="92">
        <v>0</v>
      </c>
      <c r="F109" s="95">
        <v>3</v>
      </c>
      <c r="G109" s="92">
        <v>8.1499592502037491E-2</v>
      </c>
      <c r="H109" s="95" t="s">
        <v>251</v>
      </c>
      <c r="I109" s="92">
        <v>0</v>
      </c>
      <c r="J109" s="95" t="s">
        <v>251</v>
      </c>
      <c r="K109" s="92">
        <v>0</v>
      </c>
      <c r="L109" s="95" t="s">
        <v>251</v>
      </c>
      <c r="M109" s="92">
        <v>0</v>
      </c>
      <c r="N109" s="95">
        <v>40</v>
      </c>
      <c r="O109" s="92">
        <v>0.14472303628930136</v>
      </c>
      <c r="P109" s="92"/>
      <c r="Q109" s="81" t="s">
        <v>98</v>
      </c>
      <c r="R109" s="95" t="s">
        <v>251</v>
      </c>
      <c r="S109" s="92">
        <v>0</v>
      </c>
      <c r="T109" s="95" t="s">
        <v>251</v>
      </c>
      <c r="U109" s="92">
        <v>0</v>
      </c>
      <c r="V109" s="95" t="s">
        <v>251</v>
      </c>
      <c r="W109" s="92">
        <v>0</v>
      </c>
      <c r="X109" s="95" t="s">
        <v>251</v>
      </c>
      <c r="Y109" s="92">
        <v>0</v>
      </c>
      <c r="Z109" s="95" t="s">
        <v>251</v>
      </c>
      <c r="AA109" s="92">
        <v>0</v>
      </c>
      <c r="AB109" s="95">
        <v>1</v>
      </c>
      <c r="AC109" s="92">
        <v>8.4961767204757857E-2</v>
      </c>
      <c r="AD109" s="95">
        <v>1</v>
      </c>
      <c r="AE109" s="92">
        <v>2.8074115665356544E-2</v>
      </c>
      <c r="AF109" s="95"/>
      <c r="AG109" s="81" t="s">
        <v>98</v>
      </c>
      <c r="AH109" s="95">
        <v>2</v>
      </c>
      <c r="AI109" s="92">
        <v>0.35778175313059035</v>
      </c>
      <c r="AJ109" s="95">
        <v>1</v>
      </c>
      <c r="AK109" s="92">
        <v>4.6232085067036521E-2</v>
      </c>
      <c r="AL109" s="95">
        <v>1</v>
      </c>
      <c r="AM109" s="92">
        <v>8.7183958151700089E-2</v>
      </c>
      <c r="AN109" s="95" t="s">
        <v>251</v>
      </c>
      <c r="AO109" s="92">
        <v>0</v>
      </c>
      <c r="AP109" s="95">
        <v>17</v>
      </c>
      <c r="AQ109" s="92">
        <v>0.24988975452006468</v>
      </c>
    </row>
    <row r="110" spans="1:44">
      <c r="A110" s="81" t="s">
        <v>99</v>
      </c>
      <c r="B110" s="95" t="s">
        <v>251</v>
      </c>
      <c r="C110" s="92">
        <v>0</v>
      </c>
      <c r="D110" s="95" t="s">
        <v>251</v>
      </c>
      <c r="E110" s="92">
        <v>0</v>
      </c>
      <c r="F110" s="95">
        <v>1</v>
      </c>
      <c r="G110" s="92">
        <v>2.7166530834012496E-2</v>
      </c>
      <c r="H110" s="95" t="s">
        <v>251</v>
      </c>
      <c r="I110" s="92">
        <v>0</v>
      </c>
      <c r="J110" s="95" t="s">
        <v>251</v>
      </c>
      <c r="K110" s="92">
        <v>0</v>
      </c>
      <c r="L110" s="95" t="s">
        <v>251</v>
      </c>
      <c r="M110" s="92">
        <v>0</v>
      </c>
      <c r="N110" s="95">
        <v>9</v>
      </c>
      <c r="O110" s="92">
        <v>3.2562683165092803E-2</v>
      </c>
      <c r="P110" s="92"/>
      <c r="Q110" s="81" t="s">
        <v>99</v>
      </c>
      <c r="R110" s="95" t="s">
        <v>251</v>
      </c>
      <c r="S110" s="92">
        <v>0</v>
      </c>
      <c r="T110" s="95" t="s">
        <v>251</v>
      </c>
      <c r="U110" s="92">
        <v>0</v>
      </c>
      <c r="V110" s="95" t="s">
        <v>251</v>
      </c>
      <c r="W110" s="92">
        <v>0</v>
      </c>
      <c r="X110" s="95" t="s">
        <v>251</v>
      </c>
      <c r="Y110" s="92">
        <v>0</v>
      </c>
      <c r="Z110" s="95" t="s">
        <v>251</v>
      </c>
      <c r="AA110" s="92">
        <v>0</v>
      </c>
      <c r="AB110" s="95" t="s">
        <v>251</v>
      </c>
      <c r="AC110" s="92">
        <v>0</v>
      </c>
      <c r="AD110" s="95" t="s">
        <v>251</v>
      </c>
      <c r="AE110" s="92">
        <v>0</v>
      </c>
      <c r="AF110" s="95"/>
      <c r="AG110" s="81" t="s">
        <v>99</v>
      </c>
      <c r="AH110" s="95">
        <v>2</v>
      </c>
      <c r="AI110" s="92">
        <v>0.35778175313059035</v>
      </c>
      <c r="AJ110" s="95" t="s">
        <v>251</v>
      </c>
      <c r="AK110" s="92">
        <v>0</v>
      </c>
      <c r="AL110" s="95" t="s">
        <v>251</v>
      </c>
      <c r="AM110" s="92">
        <v>0</v>
      </c>
      <c r="AN110" s="95" t="s">
        <v>251</v>
      </c>
      <c r="AO110" s="92">
        <v>0</v>
      </c>
      <c r="AP110" s="95">
        <v>12</v>
      </c>
      <c r="AQ110" s="92">
        <v>0.17639276789651626</v>
      </c>
    </row>
    <row r="111" spans="1:44">
      <c r="A111" s="81" t="s">
        <v>100</v>
      </c>
      <c r="B111" s="95" t="s">
        <v>251</v>
      </c>
      <c r="C111" s="92">
        <v>0</v>
      </c>
      <c r="D111" s="95" t="s">
        <v>251</v>
      </c>
      <c r="E111" s="92">
        <v>0</v>
      </c>
      <c r="F111" s="95" t="s">
        <v>251</v>
      </c>
      <c r="G111" s="92">
        <v>0</v>
      </c>
      <c r="H111" s="95" t="s">
        <v>251</v>
      </c>
      <c r="I111" s="92">
        <v>0</v>
      </c>
      <c r="J111" s="95" t="s">
        <v>251</v>
      </c>
      <c r="K111" s="92">
        <v>0</v>
      </c>
      <c r="L111" s="95" t="s">
        <v>251</v>
      </c>
      <c r="M111" s="92">
        <v>0</v>
      </c>
      <c r="N111" s="95">
        <v>10</v>
      </c>
      <c r="O111" s="92">
        <v>3.618075907232534E-2</v>
      </c>
      <c r="P111" s="92"/>
      <c r="Q111" s="81" t="s">
        <v>100</v>
      </c>
      <c r="R111" s="95">
        <v>2</v>
      </c>
      <c r="S111" s="92">
        <v>0.27548209366391185</v>
      </c>
      <c r="T111" s="95" t="s">
        <v>251</v>
      </c>
      <c r="U111" s="92">
        <v>0</v>
      </c>
      <c r="V111" s="95" t="s">
        <v>251</v>
      </c>
      <c r="W111" s="92">
        <v>0</v>
      </c>
      <c r="X111" s="95" t="s">
        <v>251</v>
      </c>
      <c r="Y111" s="92">
        <v>0</v>
      </c>
      <c r="Z111" s="95" t="s">
        <v>251</v>
      </c>
      <c r="AA111" s="92">
        <v>0</v>
      </c>
      <c r="AB111" s="95">
        <v>1</v>
      </c>
      <c r="AC111" s="92">
        <v>8.4961767204757857E-2</v>
      </c>
      <c r="AD111" s="95">
        <v>1</v>
      </c>
      <c r="AE111" s="92">
        <v>2.8074115665356544E-2</v>
      </c>
      <c r="AF111" s="95"/>
      <c r="AG111" s="81" t="s">
        <v>100</v>
      </c>
      <c r="AH111" s="95">
        <v>2</v>
      </c>
      <c r="AI111" s="92">
        <v>0.35778175313059035</v>
      </c>
      <c r="AJ111" s="95">
        <v>1</v>
      </c>
      <c r="AK111" s="92">
        <v>4.6232085067036521E-2</v>
      </c>
      <c r="AL111" s="95" t="s">
        <v>251</v>
      </c>
      <c r="AM111" s="92">
        <v>0</v>
      </c>
      <c r="AN111" s="95">
        <v>1</v>
      </c>
      <c r="AO111" s="92">
        <v>0.18587360594795538</v>
      </c>
      <c r="AP111" s="95">
        <v>10</v>
      </c>
      <c r="AQ111" s="92">
        <v>0.14699397324709687</v>
      </c>
    </row>
    <row r="112" spans="1:44">
      <c r="A112" s="81" t="s">
        <v>101</v>
      </c>
      <c r="B112" s="95">
        <v>2</v>
      </c>
      <c r="C112" s="92">
        <v>0.76335877862595414</v>
      </c>
      <c r="D112" s="95" t="s">
        <v>251</v>
      </c>
      <c r="E112" s="92">
        <v>0</v>
      </c>
      <c r="F112" s="95">
        <v>19</v>
      </c>
      <c r="G112" s="92">
        <v>0.51616408584623741</v>
      </c>
      <c r="H112" s="95">
        <v>5</v>
      </c>
      <c r="I112" s="92">
        <v>0.29463759575721865</v>
      </c>
      <c r="J112" s="95" t="s">
        <v>251</v>
      </c>
      <c r="K112" s="92">
        <v>0</v>
      </c>
      <c r="L112" s="95" t="s">
        <v>251</v>
      </c>
      <c r="M112" s="92">
        <v>0</v>
      </c>
      <c r="N112" s="95">
        <v>233</v>
      </c>
      <c r="O112" s="92">
        <v>0.84301168638518043</v>
      </c>
      <c r="P112" s="92"/>
      <c r="Q112" s="81" t="s">
        <v>101</v>
      </c>
      <c r="R112" s="95">
        <v>4</v>
      </c>
      <c r="S112" s="92">
        <v>0.55096418732782371</v>
      </c>
      <c r="T112" s="95">
        <v>13</v>
      </c>
      <c r="U112" s="92">
        <v>0.69444444444444442</v>
      </c>
      <c r="V112" s="95">
        <v>4</v>
      </c>
      <c r="W112" s="92">
        <v>0.57471264367816088</v>
      </c>
      <c r="X112" s="95">
        <v>1</v>
      </c>
      <c r="Y112" s="92">
        <v>0.30303030303030304</v>
      </c>
      <c r="Z112" s="95">
        <v>1</v>
      </c>
      <c r="AA112" s="92">
        <v>0.46511627906976744</v>
      </c>
      <c r="AB112" s="95">
        <v>9</v>
      </c>
      <c r="AC112" s="92">
        <v>0.76465590484282076</v>
      </c>
      <c r="AD112" s="95">
        <v>2</v>
      </c>
      <c r="AE112" s="92">
        <v>5.6148231330713089E-2</v>
      </c>
      <c r="AF112" s="95"/>
      <c r="AG112" s="81" t="s">
        <v>101</v>
      </c>
      <c r="AH112" s="95">
        <v>2</v>
      </c>
      <c r="AI112" s="92">
        <v>0.35778175313059035</v>
      </c>
      <c r="AJ112" s="95">
        <v>3</v>
      </c>
      <c r="AK112" s="92">
        <v>0.13869625520110956</v>
      </c>
      <c r="AL112" s="95">
        <v>3</v>
      </c>
      <c r="AM112" s="92">
        <v>0.26155187445510025</v>
      </c>
      <c r="AN112" s="95">
        <v>4</v>
      </c>
      <c r="AO112" s="92">
        <v>0.74349442379182151</v>
      </c>
      <c r="AP112" s="95">
        <v>27</v>
      </c>
      <c r="AQ112" s="92">
        <v>0.39688372776716152</v>
      </c>
    </row>
    <row r="113" spans="1:44">
      <c r="A113" s="81" t="s">
        <v>102</v>
      </c>
      <c r="B113" s="95" t="s">
        <v>251</v>
      </c>
      <c r="C113" s="92">
        <v>0</v>
      </c>
      <c r="D113" s="95" t="s">
        <v>251</v>
      </c>
      <c r="E113" s="92">
        <v>0</v>
      </c>
      <c r="F113" s="95">
        <v>1</v>
      </c>
      <c r="G113" s="92">
        <v>2.7166530834012496E-2</v>
      </c>
      <c r="H113" s="95" t="s">
        <v>251</v>
      </c>
      <c r="I113" s="92">
        <v>0</v>
      </c>
      <c r="J113" s="95" t="s">
        <v>251</v>
      </c>
      <c r="K113" s="92">
        <v>0</v>
      </c>
      <c r="L113" s="95" t="s">
        <v>251</v>
      </c>
      <c r="M113" s="92">
        <v>0</v>
      </c>
      <c r="N113" s="95">
        <v>9</v>
      </c>
      <c r="O113" s="92">
        <v>3.2562683165092803E-2</v>
      </c>
      <c r="P113" s="92"/>
      <c r="Q113" s="81" t="s">
        <v>102</v>
      </c>
      <c r="R113" s="95" t="s">
        <v>251</v>
      </c>
      <c r="S113" s="92">
        <v>0</v>
      </c>
      <c r="T113" s="95">
        <v>1</v>
      </c>
      <c r="U113" s="92">
        <v>5.3418803418803423E-2</v>
      </c>
      <c r="V113" s="95" t="s">
        <v>251</v>
      </c>
      <c r="W113" s="92">
        <v>0</v>
      </c>
      <c r="X113" s="95" t="s">
        <v>251</v>
      </c>
      <c r="Y113" s="92">
        <v>0</v>
      </c>
      <c r="Z113" s="95" t="s">
        <v>251</v>
      </c>
      <c r="AA113" s="92">
        <v>0</v>
      </c>
      <c r="AB113" s="95" t="s">
        <v>251</v>
      </c>
      <c r="AC113" s="92">
        <v>0</v>
      </c>
      <c r="AD113" s="95" t="s">
        <v>251</v>
      </c>
      <c r="AE113" s="92">
        <v>0</v>
      </c>
      <c r="AF113" s="95"/>
      <c r="AG113" s="81" t="s">
        <v>102</v>
      </c>
      <c r="AH113" s="95">
        <v>2</v>
      </c>
      <c r="AI113" s="92">
        <v>0.35778175313059035</v>
      </c>
      <c r="AJ113" s="95">
        <v>1</v>
      </c>
      <c r="AK113" s="92">
        <v>4.6232085067036521E-2</v>
      </c>
      <c r="AL113" s="95" t="s">
        <v>251</v>
      </c>
      <c r="AM113" s="92">
        <v>0</v>
      </c>
      <c r="AN113" s="95" t="s">
        <v>251</v>
      </c>
      <c r="AO113" s="92">
        <v>0</v>
      </c>
      <c r="AP113" s="95">
        <v>1</v>
      </c>
      <c r="AQ113" s="92">
        <v>1.4699397324709687E-2</v>
      </c>
    </row>
    <row r="114" spans="1:44">
      <c r="A114" s="81" t="s">
        <v>103</v>
      </c>
      <c r="B114" s="95" t="s">
        <v>251</v>
      </c>
      <c r="C114" s="92">
        <v>0</v>
      </c>
      <c r="D114" s="95" t="s">
        <v>251</v>
      </c>
      <c r="E114" s="92">
        <v>0</v>
      </c>
      <c r="F114" s="95" t="s">
        <v>251</v>
      </c>
      <c r="G114" s="92">
        <v>0</v>
      </c>
      <c r="H114" s="95" t="s">
        <v>251</v>
      </c>
      <c r="I114" s="92">
        <v>0</v>
      </c>
      <c r="J114" s="95" t="s">
        <v>251</v>
      </c>
      <c r="K114" s="92">
        <v>0</v>
      </c>
      <c r="L114" s="95" t="s">
        <v>251</v>
      </c>
      <c r="M114" s="92">
        <v>0</v>
      </c>
      <c r="N114" s="95">
        <v>4</v>
      </c>
      <c r="O114" s="92">
        <v>1.4472303628930134E-2</v>
      </c>
      <c r="P114" s="92"/>
      <c r="Q114" s="81" t="s">
        <v>103</v>
      </c>
      <c r="R114" s="95" t="s">
        <v>251</v>
      </c>
      <c r="S114" s="92">
        <v>0</v>
      </c>
      <c r="T114" s="95" t="s">
        <v>251</v>
      </c>
      <c r="U114" s="92">
        <v>0</v>
      </c>
      <c r="V114" s="95" t="s">
        <v>251</v>
      </c>
      <c r="W114" s="92">
        <v>0</v>
      </c>
      <c r="X114" s="95" t="s">
        <v>251</v>
      </c>
      <c r="Y114" s="92">
        <v>0</v>
      </c>
      <c r="Z114" s="95" t="s">
        <v>251</v>
      </c>
      <c r="AA114" s="92">
        <v>0</v>
      </c>
      <c r="AB114" s="95" t="s">
        <v>251</v>
      </c>
      <c r="AC114" s="92">
        <v>0</v>
      </c>
      <c r="AD114" s="95" t="s">
        <v>251</v>
      </c>
      <c r="AE114" s="92">
        <v>0</v>
      </c>
      <c r="AF114" s="95"/>
      <c r="AG114" s="81" t="s">
        <v>103</v>
      </c>
      <c r="AH114" s="95">
        <v>2</v>
      </c>
      <c r="AI114" s="92">
        <v>0.35778175313059035</v>
      </c>
      <c r="AJ114" s="95">
        <v>1</v>
      </c>
      <c r="AK114" s="92">
        <v>4.6232085067036521E-2</v>
      </c>
      <c r="AL114" s="95" t="s">
        <v>251</v>
      </c>
      <c r="AM114" s="92">
        <v>0</v>
      </c>
      <c r="AN114" s="95">
        <v>1</v>
      </c>
      <c r="AO114" s="92">
        <v>0.18587360594795538</v>
      </c>
      <c r="AP114" s="95">
        <v>28</v>
      </c>
      <c r="AQ114" s="92">
        <v>0.41158312509187123</v>
      </c>
    </row>
    <row r="115" spans="1:44">
      <c r="A115" s="81" t="s">
        <v>104</v>
      </c>
      <c r="B115" s="95">
        <v>4</v>
      </c>
      <c r="C115" s="92">
        <v>1.5267175572519083</v>
      </c>
      <c r="D115" s="95" t="s">
        <v>251</v>
      </c>
      <c r="E115" s="92">
        <v>0</v>
      </c>
      <c r="F115" s="95">
        <v>4</v>
      </c>
      <c r="G115" s="92">
        <v>0.10866612333604998</v>
      </c>
      <c r="H115" s="95">
        <v>1</v>
      </c>
      <c r="I115" s="92">
        <v>5.8927519151443723E-2</v>
      </c>
      <c r="J115" s="95" t="s">
        <v>251</v>
      </c>
      <c r="K115" s="92">
        <v>0</v>
      </c>
      <c r="L115" s="95" t="s">
        <v>251</v>
      </c>
      <c r="M115" s="92">
        <v>0</v>
      </c>
      <c r="N115" s="95">
        <v>26</v>
      </c>
      <c r="O115" s="92">
        <v>9.4069973588045877E-2</v>
      </c>
      <c r="P115" s="92"/>
      <c r="Q115" s="81" t="s">
        <v>104</v>
      </c>
      <c r="R115" s="95">
        <v>1</v>
      </c>
      <c r="S115" s="92">
        <v>0.13774104683195593</v>
      </c>
      <c r="T115" s="95" t="s">
        <v>251</v>
      </c>
      <c r="U115" s="92">
        <v>0</v>
      </c>
      <c r="V115" s="95" t="s">
        <v>251</v>
      </c>
      <c r="W115" s="92">
        <v>0</v>
      </c>
      <c r="X115" s="95" t="s">
        <v>251</v>
      </c>
      <c r="Y115" s="92">
        <v>0</v>
      </c>
      <c r="Z115" s="95" t="s">
        <v>251</v>
      </c>
      <c r="AA115" s="92">
        <v>0</v>
      </c>
      <c r="AB115" s="95" t="s">
        <v>251</v>
      </c>
      <c r="AC115" s="92">
        <v>0</v>
      </c>
      <c r="AD115" s="95" t="s">
        <v>251</v>
      </c>
      <c r="AE115" s="92">
        <v>0</v>
      </c>
      <c r="AF115" s="95"/>
      <c r="AG115" s="81" t="s">
        <v>104</v>
      </c>
      <c r="AH115" s="95">
        <v>2</v>
      </c>
      <c r="AI115" s="92">
        <v>0.35778175313059035</v>
      </c>
      <c r="AJ115" s="95" t="s">
        <v>251</v>
      </c>
      <c r="AK115" s="92">
        <v>0</v>
      </c>
      <c r="AL115" s="95" t="s">
        <v>251</v>
      </c>
      <c r="AM115" s="92">
        <v>0</v>
      </c>
      <c r="AN115" s="95" t="s">
        <v>251</v>
      </c>
      <c r="AO115" s="92">
        <v>0</v>
      </c>
      <c r="AP115" s="95">
        <v>3</v>
      </c>
      <c r="AQ115" s="92">
        <v>4.4098191974129064E-2</v>
      </c>
    </row>
    <row r="116" spans="1:44">
      <c r="A116" s="81" t="s">
        <v>105</v>
      </c>
      <c r="B116" s="95" t="s">
        <v>251</v>
      </c>
      <c r="C116" s="92">
        <v>0</v>
      </c>
      <c r="D116" s="95">
        <v>1</v>
      </c>
      <c r="E116" s="92">
        <v>0.71942446043165476</v>
      </c>
      <c r="F116" s="95">
        <v>1</v>
      </c>
      <c r="G116" s="92">
        <v>2.7166530834012496E-2</v>
      </c>
      <c r="H116" s="95" t="s">
        <v>251</v>
      </c>
      <c r="I116" s="92">
        <v>0</v>
      </c>
      <c r="J116" s="95" t="s">
        <v>251</v>
      </c>
      <c r="K116" s="92">
        <v>0</v>
      </c>
      <c r="L116" s="95" t="s">
        <v>251</v>
      </c>
      <c r="M116" s="92">
        <v>0</v>
      </c>
      <c r="N116" s="95">
        <v>2</v>
      </c>
      <c r="O116" s="92">
        <v>7.2361518144650671E-3</v>
      </c>
      <c r="P116" s="92"/>
      <c r="Q116" s="81" t="s">
        <v>105</v>
      </c>
      <c r="R116" s="95" t="s">
        <v>251</v>
      </c>
      <c r="S116" s="92">
        <v>0</v>
      </c>
      <c r="T116" s="95" t="s">
        <v>251</v>
      </c>
      <c r="U116" s="92">
        <v>0</v>
      </c>
      <c r="V116" s="95" t="s">
        <v>251</v>
      </c>
      <c r="W116" s="92">
        <v>0</v>
      </c>
      <c r="X116" s="95" t="s">
        <v>251</v>
      </c>
      <c r="Y116" s="92">
        <v>0</v>
      </c>
      <c r="Z116" s="95" t="s">
        <v>251</v>
      </c>
      <c r="AA116" s="92">
        <v>0</v>
      </c>
      <c r="AB116" s="95">
        <v>1</v>
      </c>
      <c r="AC116" s="92">
        <v>8.4961767204757857E-2</v>
      </c>
      <c r="AD116" s="95" t="s">
        <v>251</v>
      </c>
      <c r="AE116" s="92">
        <v>0</v>
      </c>
      <c r="AF116" s="95"/>
      <c r="AG116" s="81" t="s">
        <v>105</v>
      </c>
      <c r="AH116" s="95">
        <v>1</v>
      </c>
      <c r="AI116" s="92">
        <v>0.17889087656529518</v>
      </c>
      <c r="AJ116" s="95">
        <v>1</v>
      </c>
      <c r="AK116" s="92">
        <v>4.6232085067036521E-2</v>
      </c>
      <c r="AL116" s="95" t="s">
        <v>251</v>
      </c>
      <c r="AM116" s="92">
        <v>0</v>
      </c>
      <c r="AN116" s="95" t="s">
        <v>251</v>
      </c>
      <c r="AO116" s="92">
        <v>0</v>
      </c>
      <c r="AP116" s="95">
        <v>11</v>
      </c>
      <c r="AQ116" s="92">
        <v>0.16169337057180655</v>
      </c>
    </row>
    <row r="117" spans="1:44">
      <c r="A117" s="81" t="s">
        <v>106</v>
      </c>
      <c r="B117" s="95">
        <v>2</v>
      </c>
      <c r="C117" s="92">
        <v>0.76335877862595414</v>
      </c>
      <c r="D117" s="95" t="s">
        <v>251</v>
      </c>
      <c r="E117" s="92">
        <v>0</v>
      </c>
      <c r="F117" s="95">
        <v>1</v>
      </c>
      <c r="G117" s="92">
        <v>2.7166530834012496E-2</v>
      </c>
      <c r="H117" s="95">
        <v>3</v>
      </c>
      <c r="I117" s="92">
        <v>0.17678255745433119</v>
      </c>
      <c r="J117" s="95" t="s">
        <v>251</v>
      </c>
      <c r="K117" s="92">
        <v>0</v>
      </c>
      <c r="L117" s="95" t="s">
        <v>251</v>
      </c>
      <c r="M117" s="92">
        <v>0</v>
      </c>
      <c r="N117" s="95">
        <v>17</v>
      </c>
      <c r="O117" s="92">
        <v>6.1507290422953068E-2</v>
      </c>
      <c r="P117" s="92"/>
      <c r="Q117" s="81" t="s">
        <v>106</v>
      </c>
      <c r="R117" s="95" t="s">
        <v>251</v>
      </c>
      <c r="S117" s="92">
        <v>0</v>
      </c>
      <c r="T117" s="95">
        <v>2</v>
      </c>
      <c r="U117" s="92">
        <v>0.10683760683760685</v>
      </c>
      <c r="V117" s="95" t="s">
        <v>251</v>
      </c>
      <c r="W117" s="92">
        <v>0</v>
      </c>
      <c r="X117" s="95">
        <v>1</v>
      </c>
      <c r="Y117" s="92">
        <v>0.30303030303030304</v>
      </c>
      <c r="Z117" s="95" t="s">
        <v>251</v>
      </c>
      <c r="AA117" s="92">
        <v>0</v>
      </c>
      <c r="AB117" s="95">
        <v>2</v>
      </c>
      <c r="AC117" s="92">
        <v>0.16992353440951571</v>
      </c>
      <c r="AD117" s="95">
        <v>1</v>
      </c>
      <c r="AE117" s="92">
        <v>2.8074115665356544E-2</v>
      </c>
      <c r="AF117" s="95"/>
      <c r="AG117" s="81" t="s">
        <v>106</v>
      </c>
      <c r="AH117" s="95">
        <v>2</v>
      </c>
      <c r="AI117" s="92">
        <v>0.35778175313059035</v>
      </c>
      <c r="AJ117" s="95">
        <v>1</v>
      </c>
      <c r="AK117" s="92">
        <v>4.6232085067036521E-2</v>
      </c>
      <c r="AL117" s="95">
        <v>2</v>
      </c>
      <c r="AM117" s="92">
        <v>0.17436791630340018</v>
      </c>
      <c r="AN117" s="95" t="s">
        <v>251</v>
      </c>
      <c r="AO117" s="92">
        <v>0</v>
      </c>
      <c r="AP117" s="95">
        <v>13</v>
      </c>
      <c r="AQ117" s="92">
        <v>0.19109216522122593</v>
      </c>
    </row>
    <row r="118" spans="1:44">
      <c r="A118" s="81" t="s">
        <v>107</v>
      </c>
      <c r="B118" s="95" t="s">
        <v>251</v>
      </c>
      <c r="C118" s="92">
        <v>0</v>
      </c>
      <c r="D118" s="95" t="s">
        <v>251</v>
      </c>
      <c r="E118" s="92">
        <v>0</v>
      </c>
      <c r="F118" s="95">
        <v>1</v>
      </c>
      <c r="G118" s="92">
        <v>2.7166530834012496E-2</v>
      </c>
      <c r="H118" s="95" t="s">
        <v>251</v>
      </c>
      <c r="I118" s="92">
        <v>0</v>
      </c>
      <c r="J118" s="95" t="s">
        <v>251</v>
      </c>
      <c r="K118" s="92">
        <v>0</v>
      </c>
      <c r="L118" s="95" t="s">
        <v>251</v>
      </c>
      <c r="M118" s="92">
        <v>0</v>
      </c>
      <c r="N118" s="95">
        <v>5</v>
      </c>
      <c r="O118" s="92">
        <v>1.809037953616267E-2</v>
      </c>
      <c r="P118" s="92"/>
      <c r="Q118" s="81" t="s">
        <v>107</v>
      </c>
      <c r="R118" s="95" t="s">
        <v>251</v>
      </c>
      <c r="S118" s="92">
        <v>0</v>
      </c>
      <c r="T118" s="95" t="s">
        <v>251</v>
      </c>
      <c r="U118" s="92">
        <v>0</v>
      </c>
      <c r="V118" s="95" t="s">
        <v>251</v>
      </c>
      <c r="W118" s="92">
        <v>0</v>
      </c>
      <c r="X118" s="95" t="s">
        <v>251</v>
      </c>
      <c r="Y118" s="92">
        <v>0</v>
      </c>
      <c r="Z118" s="95" t="s">
        <v>251</v>
      </c>
      <c r="AA118" s="92">
        <v>0</v>
      </c>
      <c r="AB118" s="95">
        <v>1</v>
      </c>
      <c r="AC118" s="92">
        <v>8.4961767204757857E-2</v>
      </c>
      <c r="AD118" s="95" t="s">
        <v>251</v>
      </c>
      <c r="AE118" s="92">
        <v>0</v>
      </c>
      <c r="AF118" s="95"/>
      <c r="AG118" s="81" t="s">
        <v>107</v>
      </c>
      <c r="AH118" s="95">
        <v>2</v>
      </c>
      <c r="AI118" s="92">
        <v>0.35778175313059035</v>
      </c>
      <c r="AJ118" s="95" t="s">
        <v>251</v>
      </c>
      <c r="AK118" s="92">
        <v>0</v>
      </c>
      <c r="AL118" s="95" t="s">
        <v>251</v>
      </c>
      <c r="AM118" s="92">
        <v>0</v>
      </c>
      <c r="AN118" s="95" t="s">
        <v>251</v>
      </c>
      <c r="AO118" s="92">
        <v>0</v>
      </c>
      <c r="AP118" s="95">
        <v>8</v>
      </c>
      <c r="AQ118" s="92">
        <v>0.1175951785976775</v>
      </c>
    </row>
    <row r="119" spans="1:44">
      <c r="A119" s="81" t="s">
        <v>108</v>
      </c>
      <c r="B119" s="95" t="s">
        <v>251</v>
      </c>
      <c r="C119" s="92">
        <v>0</v>
      </c>
      <c r="D119" s="95" t="s">
        <v>251</v>
      </c>
      <c r="E119" s="92">
        <v>0</v>
      </c>
      <c r="F119" s="95" t="s">
        <v>251</v>
      </c>
      <c r="G119" s="92">
        <v>0</v>
      </c>
      <c r="H119" s="95" t="s">
        <v>251</v>
      </c>
      <c r="I119" s="92">
        <v>0</v>
      </c>
      <c r="J119" s="95" t="s">
        <v>251</v>
      </c>
      <c r="K119" s="92">
        <v>0</v>
      </c>
      <c r="L119" s="95" t="s">
        <v>251</v>
      </c>
      <c r="M119" s="92">
        <v>0</v>
      </c>
      <c r="N119" s="95">
        <v>10</v>
      </c>
      <c r="O119" s="92">
        <v>3.618075907232534E-2</v>
      </c>
      <c r="P119" s="92"/>
      <c r="Q119" s="81" t="s">
        <v>108</v>
      </c>
      <c r="R119" s="95" t="s">
        <v>251</v>
      </c>
      <c r="S119" s="92">
        <v>0</v>
      </c>
      <c r="T119" s="95" t="s">
        <v>251</v>
      </c>
      <c r="U119" s="92">
        <v>0</v>
      </c>
      <c r="V119" s="95" t="s">
        <v>251</v>
      </c>
      <c r="W119" s="92">
        <v>0</v>
      </c>
      <c r="X119" s="95" t="s">
        <v>251</v>
      </c>
      <c r="Y119" s="92">
        <v>0</v>
      </c>
      <c r="Z119" s="95" t="s">
        <v>251</v>
      </c>
      <c r="AA119" s="92">
        <v>0</v>
      </c>
      <c r="AB119" s="95" t="s">
        <v>251</v>
      </c>
      <c r="AC119" s="92">
        <v>0</v>
      </c>
      <c r="AD119" s="95" t="s">
        <v>251</v>
      </c>
      <c r="AE119" s="92">
        <v>0</v>
      </c>
      <c r="AF119" s="95"/>
      <c r="AG119" s="81" t="s">
        <v>108</v>
      </c>
      <c r="AH119" s="95">
        <v>2</v>
      </c>
      <c r="AI119" s="92">
        <v>0.35778175313059035</v>
      </c>
      <c r="AJ119" s="95" t="s">
        <v>251</v>
      </c>
      <c r="AK119" s="92">
        <v>0</v>
      </c>
      <c r="AL119" s="95" t="s">
        <v>251</v>
      </c>
      <c r="AM119" s="92">
        <v>0</v>
      </c>
      <c r="AN119" s="95" t="s">
        <v>251</v>
      </c>
      <c r="AO119" s="92">
        <v>0</v>
      </c>
      <c r="AP119" s="95">
        <v>6</v>
      </c>
      <c r="AQ119" s="92">
        <v>8.8196383948258128E-2</v>
      </c>
    </row>
    <row r="120" spans="1:44">
      <c r="A120" s="81" t="s">
        <v>109</v>
      </c>
      <c r="B120" s="95" t="s">
        <v>251</v>
      </c>
      <c r="C120" s="92">
        <v>0</v>
      </c>
      <c r="D120" s="95" t="s">
        <v>251</v>
      </c>
      <c r="E120" s="92">
        <v>0</v>
      </c>
      <c r="F120" s="95" t="s">
        <v>251</v>
      </c>
      <c r="G120" s="92">
        <v>0</v>
      </c>
      <c r="H120" s="95" t="s">
        <v>251</v>
      </c>
      <c r="I120" s="92">
        <v>0</v>
      </c>
      <c r="J120" s="95" t="s">
        <v>251</v>
      </c>
      <c r="K120" s="92">
        <v>0</v>
      </c>
      <c r="L120" s="95" t="s">
        <v>251</v>
      </c>
      <c r="M120" s="92">
        <v>0</v>
      </c>
      <c r="N120" s="95">
        <v>17</v>
      </c>
      <c r="O120" s="92">
        <v>6.1507290422953068E-2</v>
      </c>
      <c r="P120" s="92"/>
      <c r="Q120" s="81" t="s">
        <v>109</v>
      </c>
      <c r="R120" s="95" t="s">
        <v>251</v>
      </c>
      <c r="S120" s="92">
        <v>0</v>
      </c>
      <c r="T120" s="95" t="s">
        <v>251</v>
      </c>
      <c r="U120" s="92">
        <v>0</v>
      </c>
      <c r="V120" s="95" t="s">
        <v>251</v>
      </c>
      <c r="W120" s="92">
        <v>0</v>
      </c>
      <c r="X120" s="95" t="s">
        <v>251</v>
      </c>
      <c r="Y120" s="92">
        <v>0</v>
      </c>
      <c r="Z120" s="95" t="s">
        <v>251</v>
      </c>
      <c r="AA120" s="92">
        <v>0</v>
      </c>
      <c r="AB120" s="95" t="s">
        <v>251</v>
      </c>
      <c r="AC120" s="92">
        <v>0</v>
      </c>
      <c r="AD120" s="95" t="s">
        <v>251</v>
      </c>
      <c r="AE120" s="92">
        <v>0</v>
      </c>
      <c r="AF120" s="95"/>
      <c r="AG120" s="81" t="s">
        <v>109</v>
      </c>
      <c r="AH120" s="95">
        <v>2</v>
      </c>
      <c r="AI120" s="92">
        <v>0.35778175313059035</v>
      </c>
      <c r="AJ120" s="95" t="s">
        <v>251</v>
      </c>
      <c r="AK120" s="92">
        <v>0</v>
      </c>
      <c r="AL120" s="95" t="s">
        <v>251</v>
      </c>
      <c r="AM120" s="92">
        <v>0</v>
      </c>
      <c r="AN120" s="95" t="s">
        <v>251</v>
      </c>
      <c r="AO120" s="92">
        <v>0</v>
      </c>
      <c r="AP120" s="95">
        <v>6</v>
      </c>
      <c r="AQ120" s="92">
        <v>8.8196383948258128E-2</v>
      </c>
    </row>
    <row r="121" spans="1:44">
      <c r="A121" s="81" t="s">
        <v>110</v>
      </c>
      <c r="B121" s="95">
        <v>1</v>
      </c>
      <c r="C121" s="92">
        <v>0.38167938931297707</v>
      </c>
      <c r="D121" s="95" t="s">
        <v>251</v>
      </c>
      <c r="E121" s="92">
        <v>0</v>
      </c>
      <c r="F121" s="95">
        <v>6</v>
      </c>
      <c r="G121" s="92">
        <v>0.16299918500407498</v>
      </c>
      <c r="H121" s="95">
        <v>2</v>
      </c>
      <c r="I121" s="92">
        <v>0.11785503830288745</v>
      </c>
      <c r="J121" s="95" t="s">
        <v>251</v>
      </c>
      <c r="K121" s="92">
        <v>0</v>
      </c>
      <c r="L121" s="95">
        <v>1</v>
      </c>
      <c r="M121" s="92">
        <v>1.3157894736842104</v>
      </c>
      <c r="N121" s="95">
        <v>94</v>
      </c>
      <c r="O121" s="92">
        <v>0.34009913527985819</v>
      </c>
      <c r="P121" s="92"/>
      <c r="Q121" s="81" t="s">
        <v>110</v>
      </c>
      <c r="R121" s="95" t="s">
        <v>251</v>
      </c>
      <c r="S121" s="92">
        <v>0</v>
      </c>
      <c r="T121" s="95">
        <v>7</v>
      </c>
      <c r="U121" s="92">
        <v>0.37393162393162394</v>
      </c>
      <c r="V121" s="95">
        <v>2</v>
      </c>
      <c r="W121" s="92">
        <v>0.28735632183908044</v>
      </c>
      <c r="X121" s="95" t="s">
        <v>251</v>
      </c>
      <c r="Y121" s="92">
        <v>0</v>
      </c>
      <c r="Z121" s="95" t="s">
        <v>251</v>
      </c>
      <c r="AA121" s="92">
        <v>0</v>
      </c>
      <c r="AB121" s="95">
        <v>4</v>
      </c>
      <c r="AC121" s="92">
        <v>0.33984706881903143</v>
      </c>
      <c r="AD121" s="95">
        <v>4</v>
      </c>
      <c r="AE121" s="92">
        <v>0.11229646266142618</v>
      </c>
      <c r="AF121" s="95"/>
      <c r="AG121" s="81" t="s">
        <v>110</v>
      </c>
      <c r="AH121" s="95">
        <v>3</v>
      </c>
      <c r="AI121" s="92">
        <v>0.53667262969588547</v>
      </c>
      <c r="AJ121" s="95">
        <v>9</v>
      </c>
      <c r="AK121" s="92">
        <v>0.41608876560332869</v>
      </c>
      <c r="AL121" s="95">
        <v>3</v>
      </c>
      <c r="AM121" s="92">
        <v>0.26155187445510025</v>
      </c>
      <c r="AN121" s="95">
        <v>1</v>
      </c>
      <c r="AO121" s="92">
        <v>0.18587360594795538</v>
      </c>
      <c r="AP121" s="95">
        <v>55</v>
      </c>
      <c r="AQ121" s="92">
        <v>0.80846685285903275</v>
      </c>
    </row>
    <row r="122" spans="1:44">
      <c r="A122" s="81" t="s">
        <v>111</v>
      </c>
      <c r="B122" s="95">
        <v>1</v>
      </c>
      <c r="C122" s="92">
        <v>0.38167938931297707</v>
      </c>
      <c r="D122" s="95" t="s">
        <v>251</v>
      </c>
      <c r="E122" s="92">
        <v>0</v>
      </c>
      <c r="F122" s="95">
        <v>15</v>
      </c>
      <c r="G122" s="92">
        <v>0.40749796251018744</v>
      </c>
      <c r="H122" s="95">
        <v>10</v>
      </c>
      <c r="I122" s="92">
        <v>0.5892751915144373</v>
      </c>
      <c r="J122" s="95" t="s">
        <v>251</v>
      </c>
      <c r="K122" s="92">
        <v>0</v>
      </c>
      <c r="L122" s="95" t="s">
        <v>251</v>
      </c>
      <c r="M122" s="92">
        <v>0</v>
      </c>
      <c r="N122" s="95">
        <v>213</v>
      </c>
      <c r="O122" s="92">
        <v>0.77065016824052968</v>
      </c>
      <c r="P122" s="92"/>
      <c r="Q122" s="81" t="s">
        <v>111</v>
      </c>
      <c r="R122" s="95">
        <v>1</v>
      </c>
      <c r="S122" s="92">
        <v>0.13774104683195593</v>
      </c>
      <c r="T122" s="95">
        <v>4</v>
      </c>
      <c r="U122" s="92">
        <v>0.21367521367521369</v>
      </c>
      <c r="V122" s="95">
        <v>4</v>
      </c>
      <c r="W122" s="92">
        <v>0.57471264367816088</v>
      </c>
      <c r="X122" s="95">
        <v>1</v>
      </c>
      <c r="Y122" s="92">
        <v>0.30303030303030304</v>
      </c>
      <c r="Z122" s="95">
        <v>1</v>
      </c>
      <c r="AA122" s="92">
        <v>0.46511627906976744</v>
      </c>
      <c r="AB122" s="95">
        <v>4</v>
      </c>
      <c r="AC122" s="92">
        <v>0.33984706881903143</v>
      </c>
      <c r="AD122" s="95">
        <v>7</v>
      </c>
      <c r="AE122" s="92">
        <v>0.19651880965749577</v>
      </c>
      <c r="AF122" s="95"/>
      <c r="AG122" s="81" t="s">
        <v>111</v>
      </c>
      <c r="AH122" s="95">
        <v>7</v>
      </c>
      <c r="AI122" s="92">
        <v>1.2522361359570662</v>
      </c>
      <c r="AJ122" s="95">
        <v>5</v>
      </c>
      <c r="AK122" s="92">
        <v>0.23116042533518261</v>
      </c>
      <c r="AL122" s="95">
        <v>5</v>
      </c>
      <c r="AM122" s="92">
        <v>0.4359197907585004</v>
      </c>
      <c r="AN122" s="95">
        <v>2</v>
      </c>
      <c r="AO122" s="92">
        <v>0.37174721189591076</v>
      </c>
      <c r="AP122" s="95">
        <v>75</v>
      </c>
      <c r="AQ122" s="92">
        <v>1.1024547993532265</v>
      </c>
    </row>
    <row r="123" spans="1:44">
      <c r="A123" s="81" t="s">
        <v>112</v>
      </c>
      <c r="B123" s="95" t="s">
        <v>251</v>
      </c>
      <c r="C123" s="92">
        <v>0</v>
      </c>
      <c r="D123" s="95" t="s">
        <v>251</v>
      </c>
      <c r="E123" s="92">
        <v>0</v>
      </c>
      <c r="F123" s="95" t="s">
        <v>251</v>
      </c>
      <c r="G123" s="92">
        <v>0</v>
      </c>
      <c r="H123" s="95" t="s">
        <v>251</v>
      </c>
      <c r="I123" s="92">
        <v>0</v>
      </c>
      <c r="J123" s="95" t="s">
        <v>251</v>
      </c>
      <c r="K123" s="92">
        <v>0</v>
      </c>
      <c r="L123" s="95" t="s">
        <v>251</v>
      </c>
      <c r="M123" s="92">
        <v>0</v>
      </c>
      <c r="N123" s="95">
        <v>5</v>
      </c>
      <c r="O123" s="92">
        <v>1.809037953616267E-2</v>
      </c>
      <c r="P123" s="92"/>
      <c r="Q123" s="81" t="s">
        <v>112</v>
      </c>
      <c r="R123" s="95" t="s">
        <v>251</v>
      </c>
      <c r="S123" s="92">
        <v>0</v>
      </c>
      <c r="T123" s="95" t="s">
        <v>251</v>
      </c>
      <c r="U123" s="92">
        <v>0</v>
      </c>
      <c r="V123" s="95" t="s">
        <v>251</v>
      </c>
      <c r="W123" s="92">
        <v>0</v>
      </c>
      <c r="X123" s="95" t="s">
        <v>251</v>
      </c>
      <c r="Y123" s="92">
        <v>0</v>
      </c>
      <c r="Z123" s="95" t="s">
        <v>251</v>
      </c>
      <c r="AA123" s="92">
        <v>0</v>
      </c>
      <c r="AB123" s="95" t="s">
        <v>251</v>
      </c>
      <c r="AC123" s="92">
        <v>0</v>
      </c>
      <c r="AD123" s="95" t="s">
        <v>251</v>
      </c>
      <c r="AE123" s="92">
        <v>0</v>
      </c>
      <c r="AF123" s="95"/>
      <c r="AG123" s="81" t="s">
        <v>112</v>
      </c>
      <c r="AH123" s="95">
        <v>2</v>
      </c>
      <c r="AI123" s="92">
        <v>0.35778175313059035</v>
      </c>
      <c r="AJ123" s="95" t="s">
        <v>251</v>
      </c>
      <c r="AK123" s="92">
        <v>0</v>
      </c>
      <c r="AL123" s="95" t="s">
        <v>251</v>
      </c>
      <c r="AM123" s="92">
        <v>0</v>
      </c>
      <c r="AN123" s="95" t="s">
        <v>251</v>
      </c>
      <c r="AO123" s="92">
        <v>0</v>
      </c>
      <c r="AP123" s="95">
        <v>2</v>
      </c>
      <c r="AQ123" s="92">
        <v>2.9398794649419375E-2</v>
      </c>
    </row>
    <row r="124" spans="1:44">
      <c r="A124" s="81"/>
      <c r="B124" s="93"/>
      <c r="C124" s="93"/>
      <c r="D124" s="93"/>
      <c r="E124" s="93"/>
      <c r="F124" s="93"/>
      <c r="G124" s="93"/>
      <c r="H124" s="93"/>
      <c r="I124" s="93"/>
      <c r="J124" s="95"/>
      <c r="K124" s="93"/>
      <c r="L124" s="95"/>
      <c r="M124" s="93"/>
      <c r="N124" s="93"/>
      <c r="O124" s="93"/>
      <c r="P124" s="104"/>
      <c r="Q124" s="81"/>
      <c r="R124" s="93"/>
      <c r="S124" s="93"/>
      <c r="T124" s="93"/>
      <c r="U124" s="93"/>
      <c r="V124" s="95"/>
      <c r="W124" s="93"/>
      <c r="X124" s="95"/>
      <c r="Y124" s="93"/>
      <c r="Z124" s="95"/>
      <c r="AA124" s="93"/>
      <c r="AB124" s="95"/>
      <c r="AC124" s="93"/>
      <c r="AD124" s="95"/>
      <c r="AE124" s="93"/>
      <c r="AF124" s="95"/>
      <c r="AG124" s="81"/>
      <c r="AH124" s="95"/>
      <c r="AI124" s="93"/>
      <c r="AJ124" s="95"/>
      <c r="AK124" s="93"/>
      <c r="AL124" s="95"/>
      <c r="AM124" s="93"/>
      <c r="AN124" s="95"/>
      <c r="AO124" s="93"/>
      <c r="AP124" s="95"/>
      <c r="AQ124" s="93"/>
    </row>
    <row r="125" spans="1:44" s="106" customFormat="1" ht="22.5">
      <c r="A125" s="80" t="s">
        <v>239</v>
      </c>
      <c r="B125" s="90">
        <v>15</v>
      </c>
      <c r="C125" s="91">
        <v>5.7251908396946565</v>
      </c>
      <c r="D125" s="90">
        <v>20</v>
      </c>
      <c r="E125" s="91">
        <v>14.388489208633093</v>
      </c>
      <c r="F125" s="90">
        <v>237</v>
      </c>
      <c r="G125" s="91">
        <v>6.4384678076609623</v>
      </c>
      <c r="H125" s="90">
        <v>55</v>
      </c>
      <c r="I125" s="91">
        <v>3.2410135533294047</v>
      </c>
      <c r="J125" s="90">
        <v>0</v>
      </c>
      <c r="K125" s="91">
        <v>0</v>
      </c>
      <c r="L125" s="90">
        <v>2</v>
      </c>
      <c r="M125" s="91">
        <v>2.6315789473684208</v>
      </c>
      <c r="N125" s="90">
        <v>1642</v>
      </c>
      <c r="O125" s="91">
        <v>5.9408806396758207</v>
      </c>
      <c r="P125" s="91"/>
      <c r="Q125" s="80" t="s">
        <v>239</v>
      </c>
      <c r="R125" s="90">
        <v>10</v>
      </c>
      <c r="S125" s="91">
        <v>1.3774104683195594</v>
      </c>
      <c r="T125" s="90">
        <v>73</v>
      </c>
      <c r="U125" s="91">
        <v>3.8995726495726495</v>
      </c>
      <c r="V125" s="90">
        <v>17</v>
      </c>
      <c r="W125" s="91">
        <v>2.4425287356321839</v>
      </c>
      <c r="X125" s="90">
        <v>7</v>
      </c>
      <c r="Y125" s="91">
        <v>2.1212121212121215</v>
      </c>
      <c r="Z125" s="90">
        <v>10</v>
      </c>
      <c r="AA125" s="91">
        <v>4.6511627906976747</v>
      </c>
      <c r="AB125" s="90">
        <v>48</v>
      </c>
      <c r="AC125" s="91">
        <v>4.0781648258283774</v>
      </c>
      <c r="AD125" s="90">
        <v>74</v>
      </c>
      <c r="AE125" s="91">
        <v>2.0774845592363844</v>
      </c>
      <c r="AF125" s="90"/>
      <c r="AG125" s="80" t="s">
        <v>239</v>
      </c>
      <c r="AH125" s="90">
        <v>48</v>
      </c>
      <c r="AI125" s="91">
        <v>8.5867620751341676</v>
      </c>
      <c r="AJ125" s="90">
        <v>117</v>
      </c>
      <c r="AK125" s="91">
        <v>5.4091539528432726</v>
      </c>
      <c r="AL125" s="90">
        <v>38</v>
      </c>
      <c r="AM125" s="91">
        <v>3.3129904097646032</v>
      </c>
      <c r="AN125" s="90">
        <v>27</v>
      </c>
      <c r="AO125" s="91">
        <v>5.0185873605947959</v>
      </c>
      <c r="AP125" s="90">
        <v>500</v>
      </c>
      <c r="AQ125" s="91">
        <v>7.3496986623548439</v>
      </c>
      <c r="AR125" s="146"/>
    </row>
    <row r="126" spans="1:44">
      <c r="A126" s="81" t="s">
        <v>114</v>
      </c>
      <c r="B126" s="95" t="s">
        <v>251</v>
      </c>
      <c r="C126" s="92">
        <v>0</v>
      </c>
      <c r="D126" s="95" t="s">
        <v>251</v>
      </c>
      <c r="E126" s="92">
        <v>0</v>
      </c>
      <c r="F126" s="95" t="s">
        <v>251</v>
      </c>
      <c r="G126" s="92">
        <v>0</v>
      </c>
      <c r="H126" s="95" t="s">
        <v>251</v>
      </c>
      <c r="I126" s="92">
        <v>0</v>
      </c>
      <c r="J126" s="95" t="s">
        <v>251</v>
      </c>
      <c r="K126" s="92">
        <v>0</v>
      </c>
      <c r="L126" s="95" t="s">
        <v>251</v>
      </c>
      <c r="M126" s="92">
        <v>0</v>
      </c>
      <c r="N126" s="95">
        <v>2</v>
      </c>
      <c r="O126" s="92">
        <v>7.2361518144650671E-3</v>
      </c>
      <c r="P126" s="92"/>
      <c r="Q126" s="81" t="s">
        <v>114</v>
      </c>
      <c r="R126" s="95" t="s">
        <v>251</v>
      </c>
      <c r="S126" s="92">
        <v>0</v>
      </c>
      <c r="T126" s="95" t="s">
        <v>251</v>
      </c>
      <c r="U126" s="92">
        <v>0</v>
      </c>
      <c r="V126" s="95" t="s">
        <v>251</v>
      </c>
      <c r="W126" s="92">
        <v>0</v>
      </c>
      <c r="X126" s="95" t="s">
        <v>251</v>
      </c>
      <c r="Y126" s="92">
        <v>0</v>
      </c>
      <c r="Z126" s="95" t="s">
        <v>251</v>
      </c>
      <c r="AA126" s="92">
        <v>0</v>
      </c>
      <c r="AB126" s="95" t="s">
        <v>251</v>
      </c>
      <c r="AC126" s="92">
        <v>0</v>
      </c>
      <c r="AD126" s="95" t="s">
        <v>251</v>
      </c>
      <c r="AE126" s="92">
        <v>0</v>
      </c>
      <c r="AF126" s="95"/>
      <c r="AG126" s="81" t="s">
        <v>114</v>
      </c>
      <c r="AH126" s="95">
        <v>2</v>
      </c>
      <c r="AI126" s="92">
        <v>0.35778175313059035</v>
      </c>
      <c r="AJ126" s="95" t="s">
        <v>251</v>
      </c>
      <c r="AK126" s="92">
        <v>0</v>
      </c>
      <c r="AL126" s="95" t="s">
        <v>251</v>
      </c>
      <c r="AM126" s="92">
        <v>0</v>
      </c>
      <c r="AN126" s="95">
        <v>1</v>
      </c>
      <c r="AO126" s="92">
        <v>0.18587360594795538</v>
      </c>
      <c r="AP126" s="95">
        <v>7</v>
      </c>
      <c r="AQ126" s="92">
        <v>0.10289578127296781</v>
      </c>
    </row>
    <row r="127" spans="1:44">
      <c r="A127" s="81" t="s">
        <v>115</v>
      </c>
      <c r="B127" s="95" t="s">
        <v>251</v>
      </c>
      <c r="C127" s="92">
        <v>0</v>
      </c>
      <c r="D127" s="95" t="s">
        <v>251</v>
      </c>
      <c r="E127" s="92">
        <v>0</v>
      </c>
      <c r="F127" s="95" t="s">
        <v>251</v>
      </c>
      <c r="G127" s="92">
        <v>0</v>
      </c>
      <c r="H127" s="95">
        <v>3</v>
      </c>
      <c r="I127" s="92">
        <v>0.17678255745433119</v>
      </c>
      <c r="J127" s="95" t="s">
        <v>251</v>
      </c>
      <c r="K127" s="92">
        <v>0</v>
      </c>
      <c r="L127" s="95" t="s">
        <v>251</v>
      </c>
      <c r="M127" s="92">
        <v>0</v>
      </c>
      <c r="N127" s="95">
        <v>7</v>
      </c>
      <c r="O127" s="92">
        <v>2.5326531350627738E-2</v>
      </c>
      <c r="P127" s="92"/>
      <c r="Q127" s="81" t="s">
        <v>115</v>
      </c>
      <c r="R127" s="95" t="s">
        <v>251</v>
      </c>
      <c r="S127" s="92">
        <v>0</v>
      </c>
      <c r="T127" s="95" t="s">
        <v>251</v>
      </c>
      <c r="U127" s="92">
        <v>0</v>
      </c>
      <c r="V127" s="95" t="s">
        <v>251</v>
      </c>
      <c r="W127" s="92">
        <v>0</v>
      </c>
      <c r="X127" s="95" t="s">
        <v>251</v>
      </c>
      <c r="Y127" s="92">
        <v>0</v>
      </c>
      <c r="Z127" s="95" t="s">
        <v>251</v>
      </c>
      <c r="AA127" s="92">
        <v>0</v>
      </c>
      <c r="AB127" s="95" t="s">
        <v>251</v>
      </c>
      <c r="AC127" s="92">
        <v>0</v>
      </c>
      <c r="AD127" s="95">
        <v>1</v>
      </c>
      <c r="AE127" s="92">
        <v>2.8074115665356544E-2</v>
      </c>
      <c r="AF127" s="95"/>
      <c r="AG127" s="81" t="s">
        <v>115</v>
      </c>
      <c r="AH127" s="95">
        <v>1</v>
      </c>
      <c r="AI127" s="92">
        <v>0.17889087656529518</v>
      </c>
      <c r="AJ127" s="95" t="s">
        <v>251</v>
      </c>
      <c r="AK127" s="92">
        <v>0</v>
      </c>
      <c r="AL127" s="95" t="s">
        <v>251</v>
      </c>
      <c r="AM127" s="92">
        <v>0</v>
      </c>
      <c r="AN127" s="95" t="s">
        <v>251</v>
      </c>
      <c r="AO127" s="92">
        <v>0</v>
      </c>
      <c r="AP127" s="95">
        <v>16</v>
      </c>
      <c r="AQ127" s="92">
        <v>0.235190357195355</v>
      </c>
    </row>
    <row r="128" spans="1:44">
      <c r="A128" s="81" t="s">
        <v>116</v>
      </c>
      <c r="B128" s="95" t="s">
        <v>251</v>
      </c>
      <c r="C128" s="92">
        <v>0</v>
      </c>
      <c r="D128" s="95" t="s">
        <v>251</v>
      </c>
      <c r="E128" s="92">
        <v>0</v>
      </c>
      <c r="F128" s="95" t="s">
        <v>251</v>
      </c>
      <c r="G128" s="92">
        <v>0</v>
      </c>
      <c r="H128" s="95" t="s">
        <v>251</v>
      </c>
      <c r="I128" s="92">
        <v>0</v>
      </c>
      <c r="J128" s="95" t="s">
        <v>251</v>
      </c>
      <c r="K128" s="92">
        <v>0</v>
      </c>
      <c r="L128" s="95" t="s">
        <v>251</v>
      </c>
      <c r="M128" s="92">
        <v>0</v>
      </c>
      <c r="N128" s="95">
        <v>18</v>
      </c>
      <c r="O128" s="92">
        <v>6.5125366330185605E-2</v>
      </c>
      <c r="P128" s="92"/>
      <c r="Q128" s="81" t="s">
        <v>116</v>
      </c>
      <c r="R128" s="95" t="s">
        <v>251</v>
      </c>
      <c r="S128" s="92">
        <v>0</v>
      </c>
      <c r="T128" s="95" t="s">
        <v>251</v>
      </c>
      <c r="U128" s="92">
        <v>0</v>
      </c>
      <c r="V128" s="95" t="s">
        <v>251</v>
      </c>
      <c r="W128" s="92">
        <v>0</v>
      </c>
      <c r="X128" s="95" t="s">
        <v>251</v>
      </c>
      <c r="Y128" s="92">
        <v>0</v>
      </c>
      <c r="Z128" s="95" t="s">
        <v>251</v>
      </c>
      <c r="AA128" s="92">
        <v>0</v>
      </c>
      <c r="AB128" s="95" t="s">
        <v>251</v>
      </c>
      <c r="AC128" s="92">
        <v>0</v>
      </c>
      <c r="AD128" s="95" t="s">
        <v>251</v>
      </c>
      <c r="AE128" s="92">
        <v>0</v>
      </c>
      <c r="AF128" s="95"/>
      <c r="AG128" s="81" t="s">
        <v>116</v>
      </c>
      <c r="AH128" s="95">
        <v>2</v>
      </c>
      <c r="AI128" s="92">
        <v>0.35778175313059035</v>
      </c>
      <c r="AJ128" s="95" t="s">
        <v>251</v>
      </c>
      <c r="AK128" s="92">
        <v>0</v>
      </c>
      <c r="AL128" s="95" t="s">
        <v>251</v>
      </c>
      <c r="AM128" s="92">
        <v>0</v>
      </c>
      <c r="AN128" s="95" t="s">
        <v>251</v>
      </c>
      <c r="AO128" s="92">
        <v>0</v>
      </c>
      <c r="AP128" s="95">
        <v>21</v>
      </c>
      <c r="AQ128" s="92">
        <v>0.30868734381890339</v>
      </c>
    </row>
    <row r="129" spans="1:43">
      <c r="A129" s="81" t="s">
        <v>117</v>
      </c>
      <c r="B129" s="95">
        <v>1</v>
      </c>
      <c r="C129" s="92">
        <v>0.38167938931297707</v>
      </c>
      <c r="D129" s="95" t="s">
        <v>251</v>
      </c>
      <c r="E129" s="92">
        <v>0</v>
      </c>
      <c r="F129" s="95">
        <v>1</v>
      </c>
      <c r="G129" s="92">
        <v>2.7166530834012496E-2</v>
      </c>
      <c r="H129" s="95">
        <v>2</v>
      </c>
      <c r="I129" s="92">
        <v>0.11785503830288745</v>
      </c>
      <c r="J129" s="95" t="s">
        <v>251</v>
      </c>
      <c r="K129" s="92">
        <v>0</v>
      </c>
      <c r="L129" s="95" t="s">
        <v>251</v>
      </c>
      <c r="M129" s="92">
        <v>0</v>
      </c>
      <c r="N129" s="95">
        <v>14</v>
      </c>
      <c r="O129" s="92">
        <v>5.0653062701255476E-2</v>
      </c>
      <c r="P129" s="92"/>
      <c r="Q129" s="81" t="s">
        <v>117</v>
      </c>
      <c r="R129" s="95" t="s">
        <v>251</v>
      </c>
      <c r="S129" s="92">
        <v>0</v>
      </c>
      <c r="T129" s="95" t="s">
        <v>251</v>
      </c>
      <c r="U129" s="92">
        <v>0</v>
      </c>
      <c r="V129" s="95" t="s">
        <v>251</v>
      </c>
      <c r="W129" s="92">
        <v>0</v>
      </c>
      <c r="X129" s="95" t="s">
        <v>251</v>
      </c>
      <c r="Y129" s="92">
        <v>0</v>
      </c>
      <c r="Z129" s="95" t="s">
        <v>251</v>
      </c>
      <c r="AA129" s="92">
        <v>0</v>
      </c>
      <c r="AB129" s="95" t="s">
        <v>251</v>
      </c>
      <c r="AC129" s="92">
        <v>0</v>
      </c>
      <c r="AD129" s="95">
        <v>1</v>
      </c>
      <c r="AE129" s="92">
        <v>2.8074115665356544E-2</v>
      </c>
      <c r="AF129" s="95"/>
      <c r="AG129" s="81" t="s">
        <v>117</v>
      </c>
      <c r="AH129" s="95">
        <v>2</v>
      </c>
      <c r="AI129" s="92">
        <v>0.35778175313059035</v>
      </c>
      <c r="AJ129" s="95">
        <v>1</v>
      </c>
      <c r="AK129" s="92">
        <v>4.6232085067036521E-2</v>
      </c>
      <c r="AL129" s="95" t="s">
        <v>251</v>
      </c>
      <c r="AM129" s="92">
        <v>0</v>
      </c>
      <c r="AN129" s="95" t="s">
        <v>251</v>
      </c>
      <c r="AO129" s="92">
        <v>0</v>
      </c>
      <c r="AP129" s="95">
        <v>6</v>
      </c>
      <c r="AQ129" s="92">
        <v>8.8196383948258128E-2</v>
      </c>
    </row>
    <row r="130" spans="1:43">
      <c r="A130" s="81" t="s">
        <v>118</v>
      </c>
      <c r="B130" s="95">
        <v>1</v>
      </c>
      <c r="C130" s="92">
        <v>0.38167938931297707</v>
      </c>
      <c r="D130" s="95" t="s">
        <v>251</v>
      </c>
      <c r="E130" s="92">
        <v>0</v>
      </c>
      <c r="F130" s="95">
        <v>4</v>
      </c>
      <c r="G130" s="92">
        <v>0.10866612333604998</v>
      </c>
      <c r="H130" s="95" t="s">
        <v>251</v>
      </c>
      <c r="I130" s="92">
        <v>0</v>
      </c>
      <c r="J130" s="95" t="s">
        <v>251</v>
      </c>
      <c r="K130" s="92">
        <v>0</v>
      </c>
      <c r="L130" s="95" t="s">
        <v>251</v>
      </c>
      <c r="M130" s="92">
        <v>0</v>
      </c>
      <c r="N130" s="95">
        <v>74</v>
      </c>
      <c r="O130" s="92">
        <v>0.2677376171352075</v>
      </c>
      <c r="P130" s="92"/>
      <c r="Q130" s="81" t="s">
        <v>118</v>
      </c>
      <c r="R130" s="95" t="s">
        <v>251</v>
      </c>
      <c r="S130" s="92">
        <v>0</v>
      </c>
      <c r="T130" s="95">
        <v>2</v>
      </c>
      <c r="U130" s="92">
        <v>0.10683760683760685</v>
      </c>
      <c r="V130" s="95">
        <v>2</v>
      </c>
      <c r="W130" s="92">
        <v>0.28735632183908044</v>
      </c>
      <c r="X130" s="95" t="s">
        <v>251</v>
      </c>
      <c r="Y130" s="92">
        <v>0</v>
      </c>
      <c r="Z130" s="95" t="s">
        <v>251</v>
      </c>
      <c r="AA130" s="92">
        <v>0</v>
      </c>
      <c r="AB130" s="95">
        <v>2</v>
      </c>
      <c r="AC130" s="92">
        <v>0.16992353440951571</v>
      </c>
      <c r="AD130" s="95" t="s">
        <v>251</v>
      </c>
      <c r="AE130" s="92">
        <v>0</v>
      </c>
      <c r="AF130" s="95"/>
      <c r="AG130" s="81" t="s">
        <v>118</v>
      </c>
      <c r="AH130" s="95">
        <v>3</v>
      </c>
      <c r="AI130" s="92">
        <v>0.53667262969588547</v>
      </c>
      <c r="AJ130" s="95">
        <v>2</v>
      </c>
      <c r="AK130" s="92">
        <v>9.2464170134073043E-2</v>
      </c>
      <c r="AL130" s="95" t="s">
        <v>251</v>
      </c>
      <c r="AM130" s="92">
        <v>0</v>
      </c>
      <c r="AN130" s="95" t="s">
        <v>251</v>
      </c>
      <c r="AO130" s="92">
        <v>0</v>
      </c>
      <c r="AP130" s="95">
        <v>33</v>
      </c>
      <c r="AQ130" s="92">
        <v>0.4850801117154197</v>
      </c>
    </row>
    <row r="131" spans="1:43">
      <c r="A131" s="81" t="s">
        <v>119</v>
      </c>
      <c r="B131" s="95" t="s">
        <v>251</v>
      </c>
      <c r="C131" s="92">
        <v>0</v>
      </c>
      <c r="D131" s="95" t="s">
        <v>251</v>
      </c>
      <c r="E131" s="92">
        <v>0</v>
      </c>
      <c r="F131" s="95" t="s">
        <v>251</v>
      </c>
      <c r="G131" s="92">
        <v>0</v>
      </c>
      <c r="H131" s="95">
        <v>1</v>
      </c>
      <c r="I131" s="92">
        <v>5.8927519151443723E-2</v>
      </c>
      <c r="J131" s="95" t="s">
        <v>251</v>
      </c>
      <c r="K131" s="92">
        <v>0</v>
      </c>
      <c r="L131" s="95" t="s">
        <v>251</v>
      </c>
      <c r="M131" s="92">
        <v>0</v>
      </c>
      <c r="N131" s="95">
        <v>11</v>
      </c>
      <c r="O131" s="92">
        <v>3.9798834979557871E-2</v>
      </c>
      <c r="P131" s="92"/>
      <c r="Q131" s="81" t="s">
        <v>119</v>
      </c>
      <c r="R131" s="95" t="s">
        <v>251</v>
      </c>
      <c r="S131" s="92">
        <v>0</v>
      </c>
      <c r="T131" s="95" t="s">
        <v>251</v>
      </c>
      <c r="U131" s="92">
        <v>0</v>
      </c>
      <c r="V131" s="95" t="s">
        <v>251</v>
      </c>
      <c r="W131" s="92">
        <v>0</v>
      </c>
      <c r="X131" s="95" t="s">
        <v>251</v>
      </c>
      <c r="Y131" s="92">
        <v>0</v>
      </c>
      <c r="Z131" s="95" t="s">
        <v>251</v>
      </c>
      <c r="AA131" s="92">
        <v>0</v>
      </c>
      <c r="AB131" s="95" t="s">
        <v>251</v>
      </c>
      <c r="AC131" s="92">
        <v>0</v>
      </c>
      <c r="AD131" s="95" t="s">
        <v>251</v>
      </c>
      <c r="AE131" s="92">
        <v>0</v>
      </c>
      <c r="AF131" s="95"/>
      <c r="AG131" s="81" t="s">
        <v>119</v>
      </c>
      <c r="AH131" s="95">
        <v>2</v>
      </c>
      <c r="AI131" s="92">
        <v>0.35778175313059035</v>
      </c>
      <c r="AJ131" s="95">
        <v>1</v>
      </c>
      <c r="AK131" s="92">
        <v>4.6232085067036521E-2</v>
      </c>
      <c r="AL131" s="95" t="s">
        <v>251</v>
      </c>
      <c r="AM131" s="92">
        <v>0</v>
      </c>
      <c r="AN131" s="95" t="s">
        <v>251</v>
      </c>
      <c r="AO131" s="92">
        <v>0</v>
      </c>
      <c r="AP131" s="95">
        <v>6</v>
      </c>
      <c r="AQ131" s="92">
        <v>8.8196383948258128E-2</v>
      </c>
    </row>
    <row r="132" spans="1:43">
      <c r="A132" s="81" t="s">
        <v>120</v>
      </c>
      <c r="B132" s="95" t="s">
        <v>251</v>
      </c>
      <c r="C132" s="92">
        <v>0</v>
      </c>
      <c r="D132" s="95">
        <v>9</v>
      </c>
      <c r="E132" s="92">
        <v>6.4748201438848918</v>
      </c>
      <c r="F132" s="95">
        <v>5</v>
      </c>
      <c r="G132" s="92">
        <v>0.13583265417006249</v>
      </c>
      <c r="H132" s="95" t="s">
        <v>251</v>
      </c>
      <c r="I132" s="92">
        <v>0</v>
      </c>
      <c r="J132" s="95" t="s">
        <v>251</v>
      </c>
      <c r="K132" s="92">
        <v>0</v>
      </c>
      <c r="L132" s="95" t="s">
        <v>251</v>
      </c>
      <c r="M132" s="92">
        <v>0</v>
      </c>
      <c r="N132" s="95">
        <v>29</v>
      </c>
      <c r="O132" s="92">
        <v>0.10492420130974348</v>
      </c>
      <c r="P132" s="92"/>
      <c r="Q132" s="81" t="s">
        <v>120</v>
      </c>
      <c r="R132" s="95" t="s">
        <v>251</v>
      </c>
      <c r="S132" s="92">
        <v>0</v>
      </c>
      <c r="T132" s="95" t="s">
        <v>251</v>
      </c>
      <c r="U132" s="92">
        <v>0</v>
      </c>
      <c r="V132" s="95">
        <v>1</v>
      </c>
      <c r="W132" s="92">
        <v>0.14367816091954022</v>
      </c>
      <c r="X132" s="95" t="s">
        <v>251</v>
      </c>
      <c r="Y132" s="92">
        <v>0</v>
      </c>
      <c r="Z132" s="95" t="s">
        <v>251</v>
      </c>
      <c r="AA132" s="92">
        <v>0</v>
      </c>
      <c r="AB132" s="95">
        <v>1</v>
      </c>
      <c r="AC132" s="92">
        <v>8.4961767204757857E-2</v>
      </c>
      <c r="AD132" s="95">
        <v>1</v>
      </c>
      <c r="AE132" s="92">
        <v>2.8074115665356544E-2</v>
      </c>
      <c r="AF132" s="95"/>
      <c r="AG132" s="81" t="s">
        <v>120</v>
      </c>
      <c r="AH132" s="95">
        <v>2</v>
      </c>
      <c r="AI132" s="92">
        <v>0.35778175313059035</v>
      </c>
      <c r="AJ132" s="95" t="s">
        <v>251</v>
      </c>
      <c r="AK132" s="92">
        <v>0</v>
      </c>
      <c r="AL132" s="95" t="s">
        <v>251</v>
      </c>
      <c r="AM132" s="92">
        <v>0</v>
      </c>
      <c r="AN132" s="95" t="s">
        <v>251</v>
      </c>
      <c r="AO132" s="92">
        <v>0</v>
      </c>
      <c r="AP132" s="95">
        <v>10</v>
      </c>
      <c r="AQ132" s="92">
        <v>0.14699397324709687</v>
      </c>
    </row>
    <row r="133" spans="1:43">
      <c r="A133" s="81" t="s">
        <v>121</v>
      </c>
      <c r="B133" s="95">
        <v>1</v>
      </c>
      <c r="C133" s="92">
        <v>0.38167938931297707</v>
      </c>
      <c r="D133" s="95" t="s">
        <v>251</v>
      </c>
      <c r="E133" s="92">
        <v>0</v>
      </c>
      <c r="F133" s="95" t="s">
        <v>251</v>
      </c>
      <c r="G133" s="92">
        <v>0</v>
      </c>
      <c r="H133" s="95" t="s">
        <v>251</v>
      </c>
      <c r="I133" s="92">
        <v>0</v>
      </c>
      <c r="J133" s="95" t="s">
        <v>251</v>
      </c>
      <c r="K133" s="92">
        <v>0</v>
      </c>
      <c r="L133" s="95" t="s">
        <v>251</v>
      </c>
      <c r="M133" s="92">
        <v>0</v>
      </c>
      <c r="N133" s="95">
        <v>18</v>
      </c>
      <c r="O133" s="92">
        <v>6.5125366330185605E-2</v>
      </c>
      <c r="P133" s="92"/>
      <c r="Q133" s="81" t="s">
        <v>121</v>
      </c>
      <c r="R133" s="95" t="s">
        <v>251</v>
      </c>
      <c r="S133" s="92">
        <v>0</v>
      </c>
      <c r="T133" s="95" t="s">
        <v>251</v>
      </c>
      <c r="U133" s="92">
        <v>0</v>
      </c>
      <c r="V133" s="95" t="s">
        <v>251</v>
      </c>
      <c r="W133" s="92">
        <v>0</v>
      </c>
      <c r="X133" s="95" t="s">
        <v>251</v>
      </c>
      <c r="Y133" s="92">
        <v>0</v>
      </c>
      <c r="Z133" s="95" t="s">
        <v>251</v>
      </c>
      <c r="AA133" s="92">
        <v>0</v>
      </c>
      <c r="AB133" s="95">
        <v>1</v>
      </c>
      <c r="AC133" s="92">
        <v>8.4961767204757857E-2</v>
      </c>
      <c r="AD133" s="95" t="s">
        <v>251</v>
      </c>
      <c r="AE133" s="92">
        <v>0</v>
      </c>
      <c r="AF133" s="95"/>
      <c r="AG133" s="81" t="s">
        <v>121</v>
      </c>
      <c r="AH133" s="95">
        <v>2</v>
      </c>
      <c r="AI133" s="92">
        <v>0.35778175313059035</v>
      </c>
      <c r="AJ133" s="95">
        <v>1</v>
      </c>
      <c r="AK133" s="92">
        <v>4.6232085067036521E-2</v>
      </c>
      <c r="AL133" s="95" t="s">
        <v>251</v>
      </c>
      <c r="AM133" s="92">
        <v>0</v>
      </c>
      <c r="AN133" s="95" t="s">
        <v>251</v>
      </c>
      <c r="AO133" s="92">
        <v>0</v>
      </c>
      <c r="AP133" s="95">
        <v>21</v>
      </c>
      <c r="AQ133" s="92">
        <v>0.30868734381890339</v>
      </c>
    </row>
    <row r="134" spans="1:43">
      <c r="A134" s="81" t="s">
        <v>122</v>
      </c>
      <c r="B134" s="95" t="s">
        <v>251</v>
      </c>
      <c r="C134" s="92">
        <v>0</v>
      </c>
      <c r="D134" s="95" t="s">
        <v>251</v>
      </c>
      <c r="E134" s="92">
        <v>0</v>
      </c>
      <c r="F134" s="95">
        <v>2</v>
      </c>
      <c r="G134" s="92">
        <v>5.4333061668024991E-2</v>
      </c>
      <c r="H134" s="95">
        <v>2</v>
      </c>
      <c r="I134" s="92">
        <v>0.11785503830288745</v>
      </c>
      <c r="J134" s="95" t="s">
        <v>251</v>
      </c>
      <c r="K134" s="92">
        <v>0</v>
      </c>
      <c r="L134" s="95" t="s">
        <v>251</v>
      </c>
      <c r="M134" s="92">
        <v>0</v>
      </c>
      <c r="N134" s="95">
        <v>22</v>
      </c>
      <c r="O134" s="92">
        <v>7.9597669959115741E-2</v>
      </c>
      <c r="P134" s="92"/>
      <c r="Q134" s="81" t="s">
        <v>122</v>
      </c>
      <c r="R134" s="95" t="s">
        <v>251</v>
      </c>
      <c r="S134" s="92">
        <v>0</v>
      </c>
      <c r="T134" s="95" t="s">
        <v>251</v>
      </c>
      <c r="U134" s="92">
        <v>0</v>
      </c>
      <c r="V134" s="95" t="s">
        <v>251</v>
      </c>
      <c r="W134" s="92">
        <v>0</v>
      </c>
      <c r="X134" s="95" t="s">
        <v>251</v>
      </c>
      <c r="Y134" s="92">
        <v>0</v>
      </c>
      <c r="Z134" s="95" t="s">
        <v>251</v>
      </c>
      <c r="AA134" s="92">
        <v>0</v>
      </c>
      <c r="AB134" s="95">
        <v>1</v>
      </c>
      <c r="AC134" s="92">
        <v>8.4961767204757857E-2</v>
      </c>
      <c r="AD134" s="95" t="s">
        <v>251</v>
      </c>
      <c r="AE134" s="92">
        <v>0</v>
      </c>
      <c r="AF134" s="95"/>
      <c r="AG134" s="81" t="s">
        <v>122</v>
      </c>
      <c r="AH134" s="95">
        <v>2</v>
      </c>
      <c r="AI134" s="92">
        <v>0.35778175313059035</v>
      </c>
      <c r="AJ134" s="95" t="s">
        <v>251</v>
      </c>
      <c r="AK134" s="92">
        <v>0</v>
      </c>
      <c r="AL134" s="95" t="s">
        <v>251</v>
      </c>
      <c r="AM134" s="92">
        <v>0</v>
      </c>
      <c r="AN134" s="95">
        <v>1</v>
      </c>
      <c r="AO134" s="92">
        <v>0.18587360594795538</v>
      </c>
      <c r="AP134" s="95">
        <v>9</v>
      </c>
      <c r="AQ134" s="92">
        <v>0.13229457592238716</v>
      </c>
    </row>
    <row r="135" spans="1:43">
      <c r="A135" s="81" t="s">
        <v>123</v>
      </c>
      <c r="B135" s="95">
        <v>1</v>
      </c>
      <c r="C135" s="92">
        <v>0.38167938931297707</v>
      </c>
      <c r="D135" s="95" t="s">
        <v>251</v>
      </c>
      <c r="E135" s="92">
        <v>0</v>
      </c>
      <c r="F135" s="95">
        <v>1</v>
      </c>
      <c r="G135" s="92">
        <v>2.7166530834012496E-2</v>
      </c>
      <c r="H135" s="95" t="s">
        <v>251</v>
      </c>
      <c r="I135" s="92">
        <v>0</v>
      </c>
      <c r="J135" s="95" t="s">
        <v>251</v>
      </c>
      <c r="K135" s="92">
        <v>0</v>
      </c>
      <c r="L135" s="95" t="s">
        <v>251</v>
      </c>
      <c r="M135" s="92">
        <v>0</v>
      </c>
      <c r="N135" s="95">
        <v>25</v>
      </c>
      <c r="O135" s="92">
        <v>9.045189768081334E-2</v>
      </c>
      <c r="P135" s="92"/>
      <c r="Q135" s="81" t="s">
        <v>123</v>
      </c>
      <c r="R135" s="95" t="s">
        <v>251</v>
      </c>
      <c r="S135" s="92">
        <v>0</v>
      </c>
      <c r="T135" s="95" t="s">
        <v>251</v>
      </c>
      <c r="U135" s="92">
        <v>0</v>
      </c>
      <c r="V135" s="95" t="s">
        <v>251</v>
      </c>
      <c r="W135" s="92">
        <v>0</v>
      </c>
      <c r="X135" s="95" t="s">
        <v>251</v>
      </c>
      <c r="Y135" s="92">
        <v>0</v>
      </c>
      <c r="Z135" s="95" t="s">
        <v>251</v>
      </c>
      <c r="AA135" s="92">
        <v>0</v>
      </c>
      <c r="AB135" s="95" t="s">
        <v>251</v>
      </c>
      <c r="AC135" s="92">
        <v>0</v>
      </c>
      <c r="AD135" s="95" t="s">
        <v>251</v>
      </c>
      <c r="AE135" s="92">
        <v>0</v>
      </c>
      <c r="AF135" s="95"/>
      <c r="AG135" s="81" t="s">
        <v>123</v>
      </c>
      <c r="AH135" s="95">
        <v>2</v>
      </c>
      <c r="AI135" s="92">
        <v>0.35778175313059035</v>
      </c>
      <c r="AJ135" s="95">
        <v>1</v>
      </c>
      <c r="AK135" s="92">
        <v>4.6232085067036521E-2</v>
      </c>
      <c r="AL135" s="95" t="s">
        <v>251</v>
      </c>
      <c r="AM135" s="92">
        <v>0</v>
      </c>
      <c r="AN135" s="95">
        <v>1</v>
      </c>
      <c r="AO135" s="92">
        <v>0.18587360594795538</v>
      </c>
      <c r="AP135" s="95">
        <v>37</v>
      </c>
      <c r="AQ135" s="92">
        <v>0.54387770101425847</v>
      </c>
    </row>
    <row r="136" spans="1:43">
      <c r="A136" s="81" t="s">
        <v>124</v>
      </c>
      <c r="B136" s="95" t="s">
        <v>251</v>
      </c>
      <c r="C136" s="92">
        <v>0</v>
      </c>
      <c r="D136" s="95">
        <v>1</v>
      </c>
      <c r="E136" s="92">
        <v>0.71942446043165476</v>
      </c>
      <c r="F136" s="95">
        <v>2</v>
      </c>
      <c r="G136" s="92">
        <v>5.4333061668024991E-2</v>
      </c>
      <c r="H136" s="95" t="s">
        <v>251</v>
      </c>
      <c r="I136" s="92">
        <v>0</v>
      </c>
      <c r="J136" s="95" t="s">
        <v>251</v>
      </c>
      <c r="K136" s="92">
        <v>0</v>
      </c>
      <c r="L136" s="95" t="s">
        <v>251</v>
      </c>
      <c r="M136" s="92">
        <v>0</v>
      </c>
      <c r="N136" s="95">
        <v>7</v>
      </c>
      <c r="O136" s="92">
        <v>2.5326531350627738E-2</v>
      </c>
      <c r="P136" s="92"/>
      <c r="Q136" s="81" t="s">
        <v>124</v>
      </c>
      <c r="R136" s="95" t="s">
        <v>251</v>
      </c>
      <c r="S136" s="92">
        <v>0</v>
      </c>
      <c r="T136" s="95" t="s">
        <v>251</v>
      </c>
      <c r="U136" s="92">
        <v>0</v>
      </c>
      <c r="V136" s="95" t="s">
        <v>251</v>
      </c>
      <c r="W136" s="92">
        <v>0</v>
      </c>
      <c r="X136" s="95" t="s">
        <v>251</v>
      </c>
      <c r="Y136" s="92">
        <v>0</v>
      </c>
      <c r="Z136" s="95" t="s">
        <v>251</v>
      </c>
      <c r="AA136" s="92">
        <v>0</v>
      </c>
      <c r="AB136" s="95" t="s">
        <v>251</v>
      </c>
      <c r="AC136" s="92">
        <v>0</v>
      </c>
      <c r="AD136" s="95" t="s">
        <v>251</v>
      </c>
      <c r="AE136" s="92">
        <v>0</v>
      </c>
      <c r="AF136" s="95"/>
      <c r="AG136" s="81" t="s">
        <v>124</v>
      </c>
      <c r="AH136" s="95">
        <v>2</v>
      </c>
      <c r="AI136" s="92">
        <v>0.35778175313059035</v>
      </c>
      <c r="AJ136" s="95" t="s">
        <v>251</v>
      </c>
      <c r="AK136" s="92">
        <v>0</v>
      </c>
      <c r="AL136" s="95" t="s">
        <v>251</v>
      </c>
      <c r="AM136" s="92">
        <v>0</v>
      </c>
      <c r="AN136" s="95" t="s">
        <v>251</v>
      </c>
      <c r="AO136" s="92">
        <v>0</v>
      </c>
      <c r="AP136" s="95">
        <v>13</v>
      </c>
      <c r="AQ136" s="92">
        <v>0.19109216522122593</v>
      </c>
    </row>
    <row r="137" spans="1:43">
      <c r="A137" s="81" t="s">
        <v>125</v>
      </c>
      <c r="B137" s="95">
        <v>7</v>
      </c>
      <c r="C137" s="92">
        <v>2.6717557251908395</v>
      </c>
      <c r="D137" s="95">
        <v>4</v>
      </c>
      <c r="E137" s="92">
        <v>2.877697841726619</v>
      </c>
      <c r="F137" s="95">
        <v>184</v>
      </c>
      <c r="G137" s="92">
        <v>4.998641673458299</v>
      </c>
      <c r="H137" s="95">
        <v>32</v>
      </c>
      <c r="I137" s="92">
        <v>1.8856806128461991</v>
      </c>
      <c r="J137" s="95" t="s">
        <v>251</v>
      </c>
      <c r="K137" s="92">
        <v>0</v>
      </c>
      <c r="L137" s="95">
        <v>2</v>
      </c>
      <c r="M137" s="92">
        <v>2.6315789473684208</v>
      </c>
      <c r="N137" s="95">
        <v>1043</v>
      </c>
      <c r="O137" s="92">
        <v>3.7736531712435331</v>
      </c>
      <c r="P137" s="92"/>
      <c r="Q137" s="81" t="s">
        <v>125</v>
      </c>
      <c r="R137" s="95">
        <v>8</v>
      </c>
      <c r="S137" s="92">
        <v>1.1019283746556474</v>
      </c>
      <c r="T137" s="95">
        <v>60</v>
      </c>
      <c r="U137" s="92">
        <v>3.2051282051282048</v>
      </c>
      <c r="V137" s="95">
        <v>12</v>
      </c>
      <c r="W137" s="92">
        <v>1.7241379310344827</v>
      </c>
      <c r="X137" s="95">
        <v>7</v>
      </c>
      <c r="Y137" s="92">
        <v>2.1212121212121215</v>
      </c>
      <c r="Z137" s="95">
        <v>10</v>
      </c>
      <c r="AA137" s="92">
        <v>4.6511627906976747</v>
      </c>
      <c r="AB137" s="95">
        <v>34</v>
      </c>
      <c r="AC137" s="92">
        <v>2.888700084961767</v>
      </c>
      <c r="AD137" s="95">
        <v>56</v>
      </c>
      <c r="AE137" s="92">
        <v>1.5721504772599662</v>
      </c>
      <c r="AF137" s="95"/>
      <c r="AG137" s="81" t="s">
        <v>125</v>
      </c>
      <c r="AH137" s="95">
        <v>4</v>
      </c>
      <c r="AI137" s="92">
        <v>0.7155635062611807</v>
      </c>
      <c r="AJ137" s="95">
        <v>83</v>
      </c>
      <c r="AK137" s="92">
        <v>3.8372630605640312</v>
      </c>
      <c r="AL137" s="95">
        <v>33</v>
      </c>
      <c r="AM137" s="92">
        <v>2.8770706190061031</v>
      </c>
      <c r="AN137" s="95">
        <v>22</v>
      </c>
      <c r="AO137" s="92">
        <v>4.0892193308550189</v>
      </c>
      <c r="AP137" s="95">
        <v>131</v>
      </c>
      <c r="AQ137" s="92">
        <v>1.925621049536969</v>
      </c>
    </row>
    <row r="138" spans="1:43">
      <c r="A138" s="83" t="s">
        <v>246</v>
      </c>
      <c r="B138" s="95" t="s">
        <v>251</v>
      </c>
      <c r="C138" s="92">
        <v>0</v>
      </c>
      <c r="D138" s="95" t="s">
        <v>251</v>
      </c>
      <c r="E138" s="92">
        <v>0</v>
      </c>
      <c r="F138" s="95" t="s">
        <v>251</v>
      </c>
      <c r="G138" s="92">
        <v>0</v>
      </c>
      <c r="H138" s="95">
        <v>1</v>
      </c>
      <c r="I138" s="92">
        <v>5.8927519151443723E-2</v>
      </c>
      <c r="J138" s="95" t="s">
        <v>251</v>
      </c>
      <c r="K138" s="92">
        <v>0</v>
      </c>
      <c r="L138" s="95" t="s">
        <v>251</v>
      </c>
      <c r="M138" s="92">
        <v>0</v>
      </c>
      <c r="N138" s="95">
        <v>3</v>
      </c>
      <c r="O138" s="92">
        <v>1.08542277216976E-2</v>
      </c>
      <c r="P138" s="92"/>
      <c r="Q138" s="83" t="s">
        <v>246</v>
      </c>
      <c r="R138" s="95" t="s">
        <v>251</v>
      </c>
      <c r="S138" s="92">
        <v>0</v>
      </c>
      <c r="T138" s="95" t="s">
        <v>251</v>
      </c>
      <c r="U138" s="92">
        <v>0</v>
      </c>
      <c r="V138" s="95" t="s">
        <v>251</v>
      </c>
      <c r="W138" s="92">
        <v>0</v>
      </c>
      <c r="X138" s="95" t="s">
        <v>251</v>
      </c>
      <c r="Y138" s="92">
        <v>0</v>
      </c>
      <c r="Z138" s="95" t="s">
        <v>251</v>
      </c>
      <c r="AA138" s="92">
        <v>0</v>
      </c>
      <c r="AB138" s="95" t="s">
        <v>251</v>
      </c>
      <c r="AC138" s="92">
        <v>0</v>
      </c>
      <c r="AD138" s="95" t="s">
        <v>251</v>
      </c>
      <c r="AE138" s="92">
        <v>0</v>
      </c>
      <c r="AF138" s="95"/>
      <c r="AG138" s="83" t="s">
        <v>246</v>
      </c>
      <c r="AH138" s="95">
        <v>2</v>
      </c>
      <c r="AI138" s="92">
        <v>0.35778175313059035</v>
      </c>
      <c r="AJ138" s="95" t="s">
        <v>251</v>
      </c>
      <c r="AK138" s="92">
        <v>0</v>
      </c>
      <c r="AL138" s="95" t="s">
        <v>251</v>
      </c>
      <c r="AM138" s="92">
        <v>0</v>
      </c>
      <c r="AN138" s="95" t="s">
        <v>251</v>
      </c>
      <c r="AO138" s="92">
        <v>0</v>
      </c>
      <c r="AP138" s="95">
        <v>10</v>
      </c>
      <c r="AQ138" s="92">
        <v>0.14699397324709687</v>
      </c>
    </row>
    <row r="139" spans="1:43">
      <c r="A139" s="81" t="s">
        <v>126</v>
      </c>
      <c r="B139" s="95" t="s">
        <v>251</v>
      </c>
      <c r="C139" s="92">
        <v>0</v>
      </c>
      <c r="D139" s="95">
        <v>2</v>
      </c>
      <c r="E139" s="92">
        <v>1.4388489208633095</v>
      </c>
      <c r="F139" s="95">
        <v>1</v>
      </c>
      <c r="G139" s="92">
        <v>2.7166530834012496E-2</v>
      </c>
      <c r="H139" s="95" t="s">
        <v>251</v>
      </c>
      <c r="I139" s="92">
        <v>0</v>
      </c>
      <c r="J139" s="95" t="s">
        <v>251</v>
      </c>
      <c r="K139" s="92">
        <v>0</v>
      </c>
      <c r="L139" s="95" t="s">
        <v>251</v>
      </c>
      <c r="M139" s="92">
        <v>0</v>
      </c>
      <c r="N139" s="95">
        <v>5</v>
      </c>
      <c r="O139" s="92">
        <v>1.809037953616267E-2</v>
      </c>
      <c r="P139" s="92"/>
      <c r="Q139" s="81" t="s">
        <v>126</v>
      </c>
      <c r="R139" s="95" t="s">
        <v>251</v>
      </c>
      <c r="S139" s="92">
        <v>0</v>
      </c>
      <c r="T139" s="95" t="s">
        <v>251</v>
      </c>
      <c r="U139" s="92">
        <v>0</v>
      </c>
      <c r="V139" s="95" t="s">
        <v>251</v>
      </c>
      <c r="W139" s="92">
        <v>0</v>
      </c>
      <c r="X139" s="95" t="s">
        <v>251</v>
      </c>
      <c r="Y139" s="92">
        <v>0</v>
      </c>
      <c r="Z139" s="95" t="s">
        <v>251</v>
      </c>
      <c r="AA139" s="92">
        <v>0</v>
      </c>
      <c r="AB139" s="95" t="s">
        <v>251</v>
      </c>
      <c r="AC139" s="92">
        <v>0</v>
      </c>
      <c r="AD139" s="95" t="s">
        <v>251</v>
      </c>
      <c r="AE139" s="92">
        <v>0</v>
      </c>
      <c r="AF139" s="95"/>
      <c r="AG139" s="81" t="s">
        <v>126</v>
      </c>
      <c r="AH139" s="95">
        <v>2</v>
      </c>
      <c r="AI139" s="92">
        <v>0.35778175313059035</v>
      </c>
      <c r="AJ139" s="95">
        <v>2</v>
      </c>
      <c r="AK139" s="92">
        <v>9.2464170134073043E-2</v>
      </c>
      <c r="AL139" s="95" t="s">
        <v>251</v>
      </c>
      <c r="AM139" s="92">
        <v>0</v>
      </c>
      <c r="AN139" s="95" t="s">
        <v>251</v>
      </c>
      <c r="AO139" s="92">
        <v>0</v>
      </c>
      <c r="AP139" s="95">
        <v>17</v>
      </c>
      <c r="AQ139" s="92">
        <v>0.24988975452006468</v>
      </c>
    </row>
    <row r="140" spans="1:43">
      <c r="A140" s="81" t="s">
        <v>127</v>
      </c>
      <c r="B140" s="95" t="s">
        <v>251</v>
      </c>
      <c r="C140" s="92">
        <v>0</v>
      </c>
      <c r="D140" s="95">
        <v>2</v>
      </c>
      <c r="E140" s="92">
        <v>1.4388489208633095</v>
      </c>
      <c r="F140" s="95">
        <v>15</v>
      </c>
      <c r="G140" s="92">
        <v>0.40749796251018744</v>
      </c>
      <c r="H140" s="95">
        <v>4</v>
      </c>
      <c r="I140" s="92">
        <v>0.23571007660577489</v>
      </c>
      <c r="J140" s="95" t="s">
        <v>251</v>
      </c>
      <c r="K140" s="92">
        <v>0</v>
      </c>
      <c r="L140" s="95" t="s">
        <v>251</v>
      </c>
      <c r="M140" s="92">
        <v>0</v>
      </c>
      <c r="N140" s="95">
        <v>136</v>
      </c>
      <c r="O140" s="92">
        <v>0.49205832338362454</v>
      </c>
      <c r="P140" s="92"/>
      <c r="Q140" s="81" t="s">
        <v>127</v>
      </c>
      <c r="R140" s="95">
        <v>1</v>
      </c>
      <c r="S140" s="92">
        <v>0.13774104683195593</v>
      </c>
      <c r="T140" s="95">
        <v>6</v>
      </c>
      <c r="U140" s="92">
        <v>0.32051282051282048</v>
      </c>
      <c r="V140" s="95">
        <v>1</v>
      </c>
      <c r="W140" s="92">
        <v>0.14367816091954022</v>
      </c>
      <c r="X140" s="95" t="s">
        <v>251</v>
      </c>
      <c r="Y140" s="92">
        <v>0</v>
      </c>
      <c r="Z140" s="95" t="s">
        <v>251</v>
      </c>
      <c r="AA140" s="92">
        <v>0</v>
      </c>
      <c r="AB140" s="95">
        <v>5</v>
      </c>
      <c r="AC140" s="92">
        <v>0.42480883602378933</v>
      </c>
      <c r="AD140" s="95">
        <v>7</v>
      </c>
      <c r="AE140" s="92">
        <v>0.19651880965749577</v>
      </c>
      <c r="AF140" s="95"/>
      <c r="AG140" s="81" t="s">
        <v>127</v>
      </c>
      <c r="AH140" s="95">
        <v>3</v>
      </c>
      <c r="AI140" s="92">
        <v>0.53667262969588547</v>
      </c>
      <c r="AJ140" s="95">
        <v>10</v>
      </c>
      <c r="AK140" s="92">
        <v>0.46232085067036521</v>
      </c>
      <c r="AL140" s="95">
        <v>1</v>
      </c>
      <c r="AM140" s="92">
        <v>8.7183958151700089E-2</v>
      </c>
      <c r="AN140" s="95">
        <v>1</v>
      </c>
      <c r="AO140" s="92">
        <v>0.18587360594795538</v>
      </c>
      <c r="AP140" s="95">
        <v>46</v>
      </c>
      <c r="AQ140" s="92">
        <v>0.67617227693664561</v>
      </c>
    </row>
    <row r="141" spans="1:43">
      <c r="A141" s="81" t="s">
        <v>128</v>
      </c>
      <c r="B141" s="95">
        <v>3</v>
      </c>
      <c r="C141" s="92">
        <v>1.1450381679389312</v>
      </c>
      <c r="D141" s="95" t="s">
        <v>251</v>
      </c>
      <c r="E141" s="92">
        <v>0</v>
      </c>
      <c r="F141" s="95">
        <v>5</v>
      </c>
      <c r="G141" s="92">
        <v>0.13583265417006249</v>
      </c>
      <c r="H141" s="95" t="s">
        <v>251</v>
      </c>
      <c r="I141" s="92">
        <v>0</v>
      </c>
      <c r="J141" s="95" t="s">
        <v>251</v>
      </c>
      <c r="K141" s="92">
        <v>0</v>
      </c>
      <c r="L141" s="95" t="s">
        <v>251</v>
      </c>
      <c r="M141" s="92">
        <v>0</v>
      </c>
      <c r="N141" s="95">
        <v>12</v>
      </c>
      <c r="O141" s="92">
        <v>4.3416910886790401E-2</v>
      </c>
      <c r="P141" s="92"/>
      <c r="Q141" s="81" t="s">
        <v>128</v>
      </c>
      <c r="R141" s="95" t="s">
        <v>251</v>
      </c>
      <c r="S141" s="92">
        <v>0</v>
      </c>
      <c r="T141" s="95" t="s">
        <v>251</v>
      </c>
      <c r="U141" s="92">
        <v>0</v>
      </c>
      <c r="V141" s="95">
        <v>1</v>
      </c>
      <c r="W141" s="92">
        <v>0.14367816091954022</v>
      </c>
      <c r="X141" s="95" t="s">
        <v>251</v>
      </c>
      <c r="Y141" s="92">
        <v>0</v>
      </c>
      <c r="Z141" s="95" t="s">
        <v>251</v>
      </c>
      <c r="AA141" s="92">
        <v>0</v>
      </c>
      <c r="AB141" s="95">
        <v>1</v>
      </c>
      <c r="AC141" s="92">
        <v>8.4961767204757857E-2</v>
      </c>
      <c r="AD141" s="95" t="s">
        <v>251</v>
      </c>
      <c r="AE141" s="92">
        <v>0</v>
      </c>
      <c r="AF141" s="95"/>
      <c r="AG141" s="81" t="s">
        <v>128</v>
      </c>
      <c r="AH141" s="95">
        <v>2</v>
      </c>
      <c r="AI141" s="92">
        <v>0.35778175313059035</v>
      </c>
      <c r="AJ141" s="95">
        <v>2</v>
      </c>
      <c r="AK141" s="92">
        <v>9.2464170134073043E-2</v>
      </c>
      <c r="AL141" s="95" t="s">
        <v>251</v>
      </c>
      <c r="AM141" s="92">
        <v>0</v>
      </c>
      <c r="AN141" s="95" t="s">
        <v>251</v>
      </c>
      <c r="AO141" s="92">
        <v>0</v>
      </c>
      <c r="AP141" s="95">
        <v>13</v>
      </c>
      <c r="AQ141" s="92">
        <v>0.19109216522122593</v>
      </c>
    </row>
    <row r="142" spans="1:43">
      <c r="A142" s="81" t="s">
        <v>129</v>
      </c>
      <c r="B142" s="95" t="s">
        <v>251</v>
      </c>
      <c r="C142" s="92">
        <v>0</v>
      </c>
      <c r="D142" s="95">
        <v>1</v>
      </c>
      <c r="E142" s="92">
        <v>0.71942446043165476</v>
      </c>
      <c r="F142" s="95">
        <v>1</v>
      </c>
      <c r="G142" s="92">
        <v>2.7166530834012496E-2</v>
      </c>
      <c r="H142" s="95">
        <v>1</v>
      </c>
      <c r="I142" s="92">
        <v>5.8927519151443723E-2</v>
      </c>
      <c r="J142" s="95" t="s">
        <v>251</v>
      </c>
      <c r="K142" s="92">
        <v>0</v>
      </c>
      <c r="L142" s="95" t="s">
        <v>251</v>
      </c>
      <c r="M142" s="92">
        <v>0</v>
      </c>
      <c r="N142" s="95">
        <v>8</v>
      </c>
      <c r="O142" s="92">
        <v>2.8944607257860269E-2</v>
      </c>
      <c r="P142" s="92"/>
      <c r="Q142" s="81" t="s">
        <v>129</v>
      </c>
      <c r="R142" s="95" t="s">
        <v>251</v>
      </c>
      <c r="S142" s="92">
        <v>0</v>
      </c>
      <c r="T142" s="95" t="s">
        <v>251</v>
      </c>
      <c r="U142" s="92">
        <v>0</v>
      </c>
      <c r="V142" s="95" t="s">
        <v>251</v>
      </c>
      <c r="W142" s="92">
        <v>0</v>
      </c>
      <c r="X142" s="95" t="s">
        <v>251</v>
      </c>
      <c r="Y142" s="92">
        <v>0</v>
      </c>
      <c r="Z142" s="95" t="s">
        <v>251</v>
      </c>
      <c r="AA142" s="92">
        <v>0</v>
      </c>
      <c r="AB142" s="95" t="s">
        <v>251</v>
      </c>
      <c r="AC142" s="92">
        <v>0</v>
      </c>
      <c r="AD142" s="95">
        <v>1</v>
      </c>
      <c r="AE142" s="92">
        <v>2.8074115665356544E-2</v>
      </c>
      <c r="AF142" s="95"/>
      <c r="AG142" s="81" t="s">
        <v>129</v>
      </c>
      <c r="AH142" s="95">
        <v>2</v>
      </c>
      <c r="AI142" s="92">
        <v>0.35778175313059035</v>
      </c>
      <c r="AJ142" s="95" t="s">
        <v>251</v>
      </c>
      <c r="AK142" s="92">
        <v>0</v>
      </c>
      <c r="AL142" s="95" t="s">
        <v>251</v>
      </c>
      <c r="AM142" s="92">
        <v>0</v>
      </c>
      <c r="AN142" s="95" t="s">
        <v>251</v>
      </c>
      <c r="AO142" s="92">
        <v>0</v>
      </c>
      <c r="AP142" s="95">
        <v>17</v>
      </c>
      <c r="AQ142" s="92">
        <v>0.24988975452006468</v>
      </c>
    </row>
    <row r="143" spans="1:43">
      <c r="A143" s="81" t="s">
        <v>130</v>
      </c>
      <c r="B143" s="95" t="s">
        <v>251</v>
      </c>
      <c r="C143" s="92">
        <v>0</v>
      </c>
      <c r="D143" s="95" t="s">
        <v>251</v>
      </c>
      <c r="E143" s="92">
        <v>0</v>
      </c>
      <c r="F143" s="95" t="s">
        <v>251</v>
      </c>
      <c r="G143" s="92">
        <v>0</v>
      </c>
      <c r="H143" s="95">
        <v>3</v>
      </c>
      <c r="I143" s="92">
        <v>0.17678255745433119</v>
      </c>
      <c r="J143" s="95" t="s">
        <v>251</v>
      </c>
      <c r="K143" s="92">
        <v>0</v>
      </c>
      <c r="L143" s="95" t="s">
        <v>251</v>
      </c>
      <c r="M143" s="92">
        <v>0</v>
      </c>
      <c r="N143" s="95">
        <v>9</v>
      </c>
      <c r="O143" s="92">
        <v>3.2562683165092803E-2</v>
      </c>
      <c r="P143" s="92"/>
      <c r="Q143" s="81" t="s">
        <v>130</v>
      </c>
      <c r="R143" s="95" t="s">
        <v>251</v>
      </c>
      <c r="S143" s="92">
        <v>0</v>
      </c>
      <c r="T143" s="95">
        <v>1</v>
      </c>
      <c r="U143" s="92">
        <v>5.3418803418803423E-2</v>
      </c>
      <c r="V143" s="95" t="s">
        <v>251</v>
      </c>
      <c r="W143" s="92">
        <v>0</v>
      </c>
      <c r="X143" s="95" t="s">
        <v>251</v>
      </c>
      <c r="Y143" s="92">
        <v>0</v>
      </c>
      <c r="Z143" s="95" t="s">
        <v>251</v>
      </c>
      <c r="AA143" s="92">
        <v>0</v>
      </c>
      <c r="AB143" s="95" t="s">
        <v>251</v>
      </c>
      <c r="AC143" s="92">
        <v>0</v>
      </c>
      <c r="AD143" s="95" t="s">
        <v>251</v>
      </c>
      <c r="AE143" s="92">
        <v>0</v>
      </c>
      <c r="AF143" s="95"/>
      <c r="AG143" s="81" t="s">
        <v>130</v>
      </c>
      <c r="AH143" s="95">
        <v>2</v>
      </c>
      <c r="AI143" s="92">
        <v>0.35778175313059035</v>
      </c>
      <c r="AJ143" s="95" t="s">
        <v>251</v>
      </c>
      <c r="AK143" s="92">
        <v>0</v>
      </c>
      <c r="AL143" s="95" t="s">
        <v>251</v>
      </c>
      <c r="AM143" s="92">
        <v>0</v>
      </c>
      <c r="AN143" s="95" t="s">
        <v>251</v>
      </c>
      <c r="AO143" s="92">
        <v>0</v>
      </c>
      <c r="AP143" s="95">
        <v>14</v>
      </c>
      <c r="AQ143" s="92">
        <v>0.20579156254593561</v>
      </c>
    </row>
    <row r="144" spans="1:43">
      <c r="A144" s="81" t="s">
        <v>131</v>
      </c>
      <c r="B144" s="95" t="s">
        <v>251</v>
      </c>
      <c r="C144" s="92">
        <v>0</v>
      </c>
      <c r="D144" s="95" t="s">
        <v>251</v>
      </c>
      <c r="E144" s="92">
        <v>0</v>
      </c>
      <c r="F144" s="95">
        <v>4</v>
      </c>
      <c r="G144" s="92">
        <v>0.10866612333604998</v>
      </c>
      <c r="H144" s="95" t="s">
        <v>251</v>
      </c>
      <c r="I144" s="92">
        <v>0</v>
      </c>
      <c r="J144" s="95" t="s">
        <v>251</v>
      </c>
      <c r="K144" s="92">
        <v>0</v>
      </c>
      <c r="L144" s="95" t="s">
        <v>251</v>
      </c>
      <c r="M144" s="92">
        <v>0</v>
      </c>
      <c r="N144" s="95">
        <v>15</v>
      </c>
      <c r="O144" s="92">
        <v>5.4271138608488007E-2</v>
      </c>
      <c r="P144" s="92"/>
      <c r="Q144" s="81" t="s">
        <v>131</v>
      </c>
      <c r="R144" s="95" t="s">
        <v>251</v>
      </c>
      <c r="S144" s="92">
        <v>0</v>
      </c>
      <c r="T144" s="95" t="s">
        <v>251</v>
      </c>
      <c r="U144" s="92">
        <v>0</v>
      </c>
      <c r="V144" s="95" t="s">
        <v>251</v>
      </c>
      <c r="W144" s="92">
        <v>0</v>
      </c>
      <c r="X144" s="95" t="s">
        <v>251</v>
      </c>
      <c r="Y144" s="92">
        <v>0</v>
      </c>
      <c r="Z144" s="95" t="s">
        <v>251</v>
      </c>
      <c r="AA144" s="92">
        <v>0</v>
      </c>
      <c r="AB144" s="95" t="s">
        <v>251</v>
      </c>
      <c r="AC144" s="92">
        <v>0</v>
      </c>
      <c r="AD144" s="95" t="s">
        <v>251</v>
      </c>
      <c r="AE144" s="92">
        <v>0</v>
      </c>
      <c r="AF144" s="95"/>
      <c r="AG144" s="81" t="s">
        <v>131</v>
      </c>
      <c r="AH144" s="95">
        <v>2</v>
      </c>
      <c r="AI144" s="92">
        <v>0.35778175313059035</v>
      </c>
      <c r="AJ144" s="95" t="s">
        <v>251</v>
      </c>
      <c r="AK144" s="92">
        <v>0</v>
      </c>
      <c r="AL144" s="95" t="s">
        <v>251</v>
      </c>
      <c r="AM144" s="92">
        <v>0</v>
      </c>
      <c r="AN144" s="95" t="s">
        <v>251</v>
      </c>
      <c r="AO144" s="92">
        <v>0</v>
      </c>
      <c r="AP144" s="95">
        <v>9</v>
      </c>
      <c r="AQ144" s="92">
        <v>0.13229457592238716</v>
      </c>
    </row>
    <row r="145" spans="1:44">
      <c r="A145" s="81" t="s">
        <v>132</v>
      </c>
      <c r="B145" s="95" t="s">
        <v>251</v>
      </c>
      <c r="C145" s="92">
        <v>0</v>
      </c>
      <c r="D145" s="95" t="s">
        <v>251</v>
      </c>
      <c r="E145" s="92">
        <v>0</v>
      </c>
      <c r="F145" s="95">
        <v>4</v>
      </c>
      <c r="G145" s="92">
        <v>0.10866612333604998</v>
      </c>
      <c r="H145" s="95">
        <v>3</v>
      </c>
      <c r="I145" s="92">
        <v>0.17678255745433119</v>
      </c>
      <c r="J145" s="95" t="s">
        <v>251</v>
      </c>
      <c r="K145" s="92">
        <v>0</v>
      </c>
      <c r="L145" s="95" t="s">
        <v>251</v>
      </c>
      <c r="M145" s="92">
        <v>0</v>
      </c>
      <c r="N145" s="95">
        <v>63</v>
      </c>
      <c r="O145" s="92">
        <v>0.22793878215564964</v>
      </c>
      <c r="P145" s="92"/>
      <c r="Q145" s="81" t="s">
        <v>132</v>
      </c>
      <c r="R145" s="95">
        <v>1</v>
      </c>
      <c r="S145" s="92">
        <v>0.13774104683195593</v>
      </c>
      <c r="T145" s="95">
        <v>2</v>
      </c>
      <c r="U145" s="92">
        <v>0.10683760683760685</v>
      </c>
      <c r="V145" s="95" t="s">
        <v>251</v>
      </c>
      <c r="W145" s="92">
        <v>0</v>
      </c>
      <c r="X145" s="95" t="s">
        <v>251</v>
      </c>
      <c r="Y145" s="92">
        <v>0</v>
      </c>
      <c r="Z145" s="95" t="s">
        <v>251</v>
      </c>
      <c r="AA145" s="92">
        <v>0</v>
      </c>
      <c r="AB145" s="95">
        <v>1</v>
      </c>
      <c r="AC145" s="92">
        <v>8.4961767204757857E-2</v>
      </c>
      <c r="AD145" s="95">
        <v>3</v>
      </c>
      <c r="AE145" s="92">
        <v>8.4222346996069619E-2</v>
      </c>
      <c r="AF145" s="95"/>
      <c r="AG145" s="81" t="s">
        <v>132</v>
      </c>
      <c r="AH145" s="95">
        <v>2</v>
      </c>
      <c r="AI145" s="92">
        <v>0.35778175313059035</v>
      </c>
      <c r="AJ145" s="95">
        <v>5</v>
      </c>
      <c r="AK145" s="92">
        <v>0.23116042533518261</v>
      </c>
      <c r="AL145" s="95">
        <v>1</v>
      </c>
      <c r="AM145" s="92">
        <v>8.7183958151700089E-2</v>
      </c>
      <c r="AN145" s="95" t="s">
        <v>251</v>
      </c>
      <c r="AO145" s="92">
        <v>0</v>
      </c>
      <c r="AP145" s="95">
        <v>12</v>
      </c>
      <c r="AQ145" s="92">
        <v>0.17639276789651626</v>
      </c>
    </row>
    <row r="146" spans="1:44">
      <c r="A146" s="81" t="s">
        <v>133</v>
      </c>
      <c r="B146" s="95" t="s">
        <v>251</v>
      </c>
      <c r="C146" s="92">
        <v>0</v>
      </c>
      <c r="D146" s="95" t="s">
        <v>251</v>
      </c>
      <c r="E146" s="92">
        <v>0</v>
      </c>
      <c r="F146" s="95">
        <v>5</v>
      </c>
      <c r="G146" s="92">
        <v>0.13583265417006249</v>
      </c>
      <c r="H146" s="95">
        <v>3</v>
      </c>
      <c r="I146" s="92">
        <v>0.17678255745433119</v>
      </c>
      <c r="J146" s="95" t="s">
        <v>251</v>
      </c>
      <c r="K146" s="92">
        <v>0</v>
      </c>
      <c r="L146" s="95" t="s">
        <v>251</v>
      </c>
      <c r="M146" s="92">
        <v>0</v>
      </c>
      <c r="N146" s="95">
        <v>104</v>
      </c>
      <c r="O146" s="92">
        <v>0.37627989435218351</v>
      </c>
      <c r="P146" s="92"/>
      <c r="Q146" s="81" t="s">
        <v>133</v>
      </c>
      <c r="R146" s="95" t="s">
        <v>251</v>
      </c>
      <c r="S146" s="92">
        <v>0</v>
      </c>
      <c r="T146" s="95">
        <v>2</v>
      </c>
      <c r="U146" s="92">
        <v>0.10683760683760685</v>
      </c>
      <c r="V146" s="95" t="s">
        <v>251</v>
      </c>
      <c r="W146" s="92">
        <v>0</v>
      </c>
      <c r="X146" s="95" t="s">
        <v>251</v>
      </c>
      <c r="Y146" s="92">
        <v>0</v>
      </c>
      <c r="Z146" s="95" t="s">
        <v>251</v>
      </c>
      <c r="AA146" s="92">
        <v>0</v>
      </c>
      <c r="AB146" s="95">
        <v>1</v>
      </c>
      <c r="AC146" s="92">
        <v>8.4961767204757857E-2</v>
      </c>
      <c r="AD146" s="95">
        <v>4</v>
      </c>
      <c r="AE146" s="92">
        <v>0.11229646266142618</v>
      </c>
      <c r="AF146" s="95"/>
      <c r="AG146" s="81" t="s">
        <v>133</v>
      </c>
      <c r="AH146" s="95">
        <v>3</v>
      </c>
      <c r="AI146" s="92">
        <v>0.53667262969588547</v>
      </c>
      <c r="AJ146" s="95">
        <v>9</v>
      </c>
      <c r="AK146" s="92">
        <v>0.41608876560332869</v>
      </c>
      <c r="AL146" s="95">
        <v>3</v>
      </c>
      <c r="AM146" s="92">
        <v>0.26155187445510025</v>
      </c>
      <c r="AN146" s="95">
        <v>1</v>
      </c>
      <c r="AO146" s="92">
        <v>0.18587360594795538</v>
      </c>
      <c r="AP146" s="95">
        <v>33</v>
      </c>
      <c r="AQ146" s="92">
        <v>0.4850801117154197</v>
      </c>
    </row>
    <row r="147" spans="1:44">
      <c r="A147" s="81" t="s">
        <v>134</v>
      </c>
      <c r="B147" s="95">
        <v>1</v>
      </c>
      <c r="C147" s="92">
        <v>0.38167938931297707</v>
      </c>
      <c r="D147" s="95">
        <v>1</v>
      </c>
      <c r="E147" s="92">
        <v>0.71942446043165476</v>
      </c>
      <c r="F147" s="95">
        <v>3</v>
      </c>
      <c r="G147" s="92">
        <v>8.1499592502037491E-2</v>
      </c>
      <c r="H147" s="95" t="s">
        <v>251</v>
      </c>
      <c r="I147" s="92">
        <v>0</v>
      </c>
      <c r="J147" s="95" t="s">
        <v>251</v>
      </c>
      <c r="K147" s="92">
        <v>0</v>
      </c>
      <c r="L147" s="95" t="s">
        <v>251</v>
      </c>
      <c r="M147" s="92">
        <v>0</v>
      </c>
      <c r="N147" s="95">
        <v>17</v>
      </c>
      <c r="O147" s="92">
        <v>6.1507290422953068E-2</v>
      </c>
      <c r="P147" s="92"/>
      <c r="Q147" s="81" t="s">
        <v>134</v>
      </c>
      <c r="R147" s="95" t="s">
        <v>251</v>
      </c>
      <c r="S147" s="92">
        <v>0</v>
      </c>
      <c r="T147" s="95" t="s">
        <v>251</v>
      </c>
      <c r="U147" s="92">
        <v>0</v>
      </c>
      <c r="V147" s="95" t="s">
        <v>251</v>
      </c>
      <c r="W147" s="92">
        <v>0</v>
      </c>
      <c r="X147" s="95" t="s">
        <v>251</v>
      </c>
      <c r="Y147" s="92">
        <v>0</v>
      </c>
      <c r="Z147" s="95" t="s">
        <v>251</v>
      </c>
      <c r="AA147" s="92">
        <v>0</v>
      </c>
      <c r="AB147" s="95">
        <v>1</v>
      </c>
      <c r="AC147" s="92">
        <v>8.4961767204757857E-2</v>
      </c>
      <c r="AD147" s="95" t="s">
        <v>251</v>
      </c>
      <c r="AE147" s="92">
        <v>0</v>
      </c>
      <c r="AF147" s="95"/>
      <c r="AG147" s="81" t="s">
        <v>134</v>
      </c>
      <c r="AH147" s="95">
        <v>2</v>
      </c>
      <c r="AI147" s="92">
        <v>0.35778175313059035</v>
      </c>
      <c r="AJ147" s="95" t="s">
        <v>251</v>
      </c>
      <c r="AK147" s="92">
        <v>0</v>
      </c>
      <c r="AL147" s="95" t="s">
        <v>251</v>
      </c>
      <c r="AM147" s="92">
        <v>0</v>
      </c>
      <c r="AN147" s="95" t="s">
        <v>251</v>
      </c>
      <c r="AO147" s="92">
        <v>0</v>
      </c>
      <c r="AP147" s="95">
        <v>19</v>
      </c>
      <c r="AQ147" s="92">
        <v>0.27928854916948403</v>
      </c>
    </row>
    <row r="148" spans="1:44">
      <c r="A148" s="81"/>
      <c r="B148" s="93"/>
      <c r="C148" s="93"/>
      <c r="D148" s="93"/>
      <c r="E148" s="93"/>
      <c r="F148" s="93"/>
      <c r="G148" s="93"/>
      <c r="H148" s="93"/>
      <c r="I148" s="93"/>
      <c r="J148" s="95"/>
      <c r="K148" s="93"/>
      <c r="L148" s="95"/>
      <c r="M148" s="93"/>
      <c r="N148" s="93"/>
      <c r="O148" s="93"/>
      <c r="P148" s="104"/>
      <c r="Q148" s="81"/>
      <c r="R148" s="93"/>
      <c r="S148" s="93"/>
      <c r="T148" s="93"/>
      <c r="U148" s="93"/>
      <c r="V148" s="95"/>
      <c r="W148" s="93"/>
      <c r="X148" s="95"/>
      <c r="Y148" s="93"/>
      <c r="Z148" s="95"/>
      <c r="AA148" s="93"/>
      <c r="AB148" s="95"/>
      <c r="AC148" s="93"/>
      <c r="AD148" s="95"/>
      <c r="AE148" s="93"/>
      <c r="AF148" s="95"/>
      <c r="AG148" s="81"/>
      <c r="AH148" s="95"/>
      <c r="AI148" s="93"/>
      <c r="AJ148" s="95"/>
      <c r="AK148" s="93"/>
      <c r="AL148" s="95"/>
      <c r="AM148" s="93"/>
      <c r="AN148" s="95"/>
      <c r="AO148" s="93"/>
      <c r="AP148" s="95"/>
      <c r="AQ148" s="93"/>
    </row>
    <row r="149" spans="1:44" s="106" customFormat="1" ht="33.75">
      <c r="A149" s="80" t="s">
        <v>240</v>
      </c>
      <c r="B149" s="90">
        <v>6</v>
      </c>
      <c r="C149" s="91">
        <v>2.2900763358778624</v>
      </c>
      <c r="D149" s="90">
        <v>0</v>
      </c>
      <c r="E149" s="91">
        <v>0</v>
      </c>
      <c r="F149" s="90">
        <v>118</v>
      </c>
      <c r="G149" s="91">
        <v>3.2056506384134744</v>
      </c>
      <c r="H149" s="90">
        <v>33</v>
      </c>
      <c r="I149" s="91">
        <v>1.9446081319976427</v>
      </c>
      <c r="J149" s="90">
        <v>0</v>
      </c>
      <c r="K149" s="91">
        <v>0</v>
      </c>
      <c r="L149" s="90">
        <v>0</v>
      </c>
      <c r="M149" s="91">
        <v>0</v>
      </c>
      <c r="N149" s="90">
        <v>1409</v>
      </c>
      <c r="O149" s="91">
        <v>5.0978689532906403</v>
      </c>
      <c r="P149" s="91"/>
      <c r="Q149" s="80" t="s">
        <v>240</v>
      </c>
      <c r="R149" s="90">
        <v>9</v>
      </c>
      <c r="S149" s="91">
        <v>1.2396694214876034</v>
      </c>
      <c r="T149" s="90">
        <v>36</v>
      </c>
      <c r="U149" s="91">
        <v>1.9230769230769231</v>
      </c>
      <c r="V149" s="90">
        <v>23</v>
      </c>
      <c r="W149" s="91">
        <v>3.3045977011494254</v>
      </c>
      <c r="X149" s="90">
        <v>3</v>
      </c>
      <c r="Y149" s="91">
        <v>0.90909090909090906</v>
      </c>
      <c r="Z149" s="90">
        <v>0</v>
      </c>
      <c r="AA149" s="91">
        <v>0</v>
      </c>
      <c r="AB149" s="90">
        <v>26</v>
      </c>
      <c r="AC149" s="91">
        <v>2.2090059473237043</v>
      </c>
      <c r="AD149" s="90">
        <v>36</v>
      </c>
      <c r="AE149" s="91">
        <v>1.0106681639528354</v>
      </c>
      <c r="AF149" s="90"/>
      <c r="AG149" s="80" t="s">
        <v>240</v>
      </c>
      <c r="AH149" s="90">
        <v>40</v>
      </c>
      <c r="AI149" s="91">
        <v>7.1556350626118066</v>
      </c>
      <c r="AJ149" s="90">
        <v>68</v>
      </c>
      <c r="AK149" s="91">
        <v>3.1437817845584837</v>
      </c>
      <c r="AL149" s="90">
        <v>22</v>
      </c>
      <c r="AM149" s="91">
        <v>1.918047079337402</v>
      </c>
      <c r="AN149" s="90">
        <v>14</v>
      </c>
      <c r="AO149" s="91">
        <v>2.6022304832713754</v>
      </c>
      <c r="AP149" s="90">
        <v>440</v>
      </c>
      <c r="AQ149" s="91">
        <v>6.467734822872262</v>
      </c>
      <c r="AR149" s="146"/>
    </row>
    <row r="150" spans="1:44">
      <c r="A150" s="81" t="s">
        <v>136</v>
      </c>
      <c r="B150" s="95">
        <v>1</v>
      </c>
      <c r="C150" s="92">
        <v>0.38167938931297707</v>
      </c>
      <c r="D150" s="95" t="s">
        <v>251</v>
      </c>
      <c r="E150" s="92">
        <v>0</v>
      </c>
      <c r="F150" s="95" t="s">
        <v>251</v>
      </c>
      <c r="G150" s="92">
        <v>0</v>
      </c>
      <c r="H150" s="95">
        <v>1</v>
      </c>
      <c r="I150" s="92">
        <v>5.8927519151443723E-2</v>
      </c>
      <c r="J150" s="95" t="s">
        <v>251</v>
      </c>
      <c r="K150" s="92">
        <v>0</v>
      </c>
      <c r="L150" s="95" t="s">
        <v>251</v>
      </c>
      <c r="M150" s="92">
        <v>0</v>
      </c>
      <c r="N150" s="95">
        <v>52</v>
      </c>
      <c r="O150" s="92">
        <v>0.18813994717609175</v>
      </c>
      <c r="P150" s="92"/>
      <c r="Q150" s="81" t="s">
        <v>136</v>
      </c>
      <c r="R150" s="95" t="s">
        <v>251</v>
      </c>
      <c r="S150" s="92">
        <v>0</v>
      </c>
      <c r="T150" s="95">
        <v>1</v>
      </c>
      <c r="U150" s="92">
        <v>5.3418803418803423E-2</v>
      </c>
      <c r="V150" s="95" t="s">
        <v>251</v>
      </c>
      <c r="W150" s="92">
        <v>0</v>
      </c>
      <c r="X150" s="95" t="s">
        <v>251</v>
      </c>
      <c r="Y150" s="92">
        <v>0</v>
      </c>
      <c r="Z150" s="95" t="s">
        <v>251</v>
      </c>
      <c r="AA150" s="92">
        <v>0</v>
      </c>
      <c r="AB150" s="95" t="s">
        <v>251</v>
      </c>
      <c r="AC150" s="92">
        <v>0</v>
      </c>
      <c r="AD150" s="95" t="s">
        <v>251</v>
      </c>
      <c r="AE150" s="92">
        <v>0</v>
      </c>
      <c r="AF150" s="95"/>
      <c r="AG150" s="81" t="s">
        <v>136</v>
      </c>
      <c r="AH150" s="95">
        <v>2</v>
      </c>
      <c r="AI150" s="92">
        <v>0.35778175313059035</v>
      </c>
      <c r="AJ150" s="95">
        <v>3</v>
      </c>
      <c r="AK150" s="92">
        <v>0.13869625520110956</v>
      </c>
      <c r="AL150" s="95" t="s">
        <v>251</v>
      </c>
      <c r="AM150" s="92">
        <v>0</v>
      </c>
      <c r="AN150" s="95" t="s">
        <v>251</v>
      </c>
      <c r="AO150" s="92">
        <v>0</v>
      </c>
      <c r="AP150" s="95">
        <v>6</v>
      </c>
      <c r="AQ150" s="92">
        <v>8.8196383948258128E-2</v>
      </c>
    </row>
    <row r="151" spans="1:44">
      <c r="A151" s="81" t="s">
        <v>137</v>
      </c>
      <c r="B151" s="95" t="s">
        <v>251</v>
      </c>
      <c r="C151" s="92">
        <v>0</v>
      </c>
      <c r="D151" s="95" t="s">
        <v>251</v>
      </c>
      <c r="E151" s="92">
        <v>0</v>
      </c>
      <c r="F151" s="95">
        <v>4</v>
      </c>
      <c r="G151" s="92">
        <v>0.10866612333604998</v>
      </c>
      <c r="H151" s="95">
        <v>1</v>
      </c>
      <c r="I151" s="92">
        <v>5.8927519151443723E-2</v>
      </c>
      <c r="J151" s="95" t="s">
        <v>251</v>
      </c>
      <c r="K151" s="92">
        <v>0</v>
      </c>
      <c r="L151" s="95" t="s">
        <v>251</v>
      </c>
      <c r="M151" s="92">
        <v>0</v>
      </c>
      <c r="N151" s="95">
        <v>24</v>
      </c>
      <c r="O151" s="92">
        <v>8.6833821773580802E-2</v>
      </c>
      <c r="P151" s="92"/>
      <c r="Q151" s="81" t="s">
        <v>137</v>
      </c>
      <c r="R151" s="95">
        <v>1</v>
      </c>
      <c r="S151" s="92">
        <v>0.13774104683195593</v>
      </c>
      <c r="T151" s="95" t="s">
        <v>251</v>
      </c>
      <c r="U151" s="92">
        <v>0</v>
      </c>
      <c r="V151" s="95">
        <v>1</v>
      </c>
      <c r="W151" s="92">
        <v>0.14367816091954022</v>
      </c>
      <c r="X151" s="95" t="s">
        <v>251</v>
      </c>
      <c r="Y151" s="92">
        <v>0</v>
      </c>
      <c r="Z151" s="95" t="s">
        <v>251</v>
      </c>
      <c r="AA151" s="92">
        <v>0</v>
      </c>
      <c r="AB151" s="95" t="s">
        <v>251</v>
      </c>
      <c r="AC151" s="92">
        <v>0</v>
      </c>
      <c r="AD151" s="95">
        <v>1</v>
      </c>
      <c r="AE151" s="92">
        <v>2.8074115665356544E-2</v>
      </c>
      <c r="AF151" s="95"/>
      <c r="AG151" s="81" t="s">
        <v>137</v>
      </c>
      <c r="AH151" s="95">
        <v>2</v>
      </c>
      <c r="AI151" s="92">
        <v>0.35778175313059035</v>
      </c>
      <c r="AJ151" s="95" t="s">
        <v>251</v>
      </c>
      <c r="AK151" s="92">
        <v>0</v>
      </c>
      <c r="AL151" s="95" t="s">
        <v>251</v>
      </c>
      <c r="AM151" s="92">
        <v>0</v>
      </c>
      <c r="AN151" s="95" t="s">
        <v>251</v>
      </c>
      <c r="AO151" s="92">
        <v>0</v>
      </c>
      <c r="AP151" s="95">
        <v>10</v>
      </c>
      <c r="AQ151" s="92">
        <v>0.14699397324709687</v>
      </c>
    </row>
    <row r="152" spans="1:44">
      <c r="A152" s="81" t="s">
        <v>138</v>
      </c>
      <c r="B152" s="95">
        <v>1</v>
      </c>
      <c r="C152" s="92">
        <v>0.38167938931297707</v>
      </c>
      <c r="D152" s="95" t="s">
        <v>251</v>
      </c>
      <c r="E152" s="92">
        <v>0</v>
      </c>
      <c r="F152" s="95">
        <v>11</v>
      </c>
      <c r="G152" s="92">
        <v>0.29883183917413747</v>
      </c>
      <c r="H152" s="95">
        <v>2</v>
      </c>
      <c r="I152" s="92">
        <v>0.11785503830288745</v>
      </c>
      <c r="J152" s="95" t="s">
        <v>251</v>
      </c>
      <c r="K152" s="92">
        <v>0</v>
      </c>
      <c r="L152" s="95" t="s">
        <v>251</v>
      </c>
      <c r="M152" s="92">
        <v>0</v>
      </c>
      <c r="N152" s="95">
        <v>206</v>
      </c>
      <c r="O152" s="92">
        <v>0.74532363688990189</v>
      </c>
      <c r="P152" s="92"/>
      <c r="Q152" s="81" t="s">
        <v>138</v>
      </c>
      <c r="R152" s="95">
        <v>3</v>
      </c>
      <c r="S152" s="92">
        <v>0.41322314049586778</v>
      </c>
      <c r="T152" s="95">
        <v>8</v>
      </c>
      <c r="U152" s="92">
        <v>0.42735042735042739</v>
      </c>
      <c r="V152" s="95">
        <v>4</v>
      </c>
      <c r="W152" s="92">
        <v>0.57471264367816088</v>
      </c>
      <c r="X152" s="95">
        <v>1</v>
      </c>
      <c r="Y152" s="92">
        <v>0.30303030303030304</v>
      </c>
      <c r="Z152" s="95" t="s">
        <v>251</v>
      </c>
      <c r="AA152" s="92">
        <v>0</v>
      </c>
      <c r="AB152" s="95">
        <v>5</v>
      </c>
      <c r="AC152" s="92">
        <v>0.42480883602378933</v>
      </c>
      <c r="AD152" s="95">
        <v>7</v>
      </c>
      <c r="AE152" s="92">
        <v>0.19651880965749577</v>
      </c>
      <c r="AF152" s="95"/>
      <c r="AG152" s="81" t="s">
        <v>138</v>
      </c>
      <c r="AH152" s="95">
        <v>2</v>
      </c>
      <c r="AI152" s="92">
        <v>0.35778175313059035</v>
      </c>
      <c r="AJ152" s="95">
        <v>9</v>
      </c>
      <c r="AK152" s="92">
        <v>0.41608876560332869</v>
      </c>
      <c r="AL152" s="95">
        <v>7</v>
      </c>
      <c r="AM152" s="92">
        <v>0.61028770706190061</v>
      </c>
      <c r="AN152" s="95">
        <v>1</v>
      </c>
      <c r="AO152" s="92">
        <v>0.18587360594795538</v>
      </c>
      <c r="AP152" s="95">
        <v>86</v>
      </c>
      <c r="AQ152" s="92">
        <v>1.264148169925033</v>
      </c>
    </row>
    <row r="153" spans="1:44">
      <c r="A153" s="81" t="s">
        <v>139</v>
      </c>
      <c r="B153" s="95">
        <v>1</v>
      </c>
      <c r="C153" s="92">
        <v>0.38167938931297707</v>
      </c>
      <c r="D153" s="95" t="s">
        <v>251</v>
      </c>
      <c r="E153" s="92">
        <v>0</v>
      </c>
      <c r="F153" s="95">
        <v>24</v>
      </c>
      <c r="G153" s="92">
        <v>0.65199674001629992</v>
      </c>
      <c r="H153" s="95">
        <v>4</v>
      </c>
      <c r="I153" s="92">
        <v>0.23571007660577489</v>
      </c>
      <c r="J153" s="95" t="s">
        <v>251</v>
      </c>
      <c r="K153" s="92">
        <v>0</v>
      </c>
      <c r="L153" s="95" t="s">
        <v>251</v>
      </c>
      <c r="M153" s="92">
        <v>0</v>
      </c>
      <c r="N153" s="95">
        <v>238</v>
      </c>
      <c r="O153" s="92">
        <v>0.86110206592134309</v>
      </c>
      <c r="P153" s="92"/>
      <c r="Q153" s="81" t="s">
        <v>139</v>
      </c>
      <c r="R153" s="95" t="s">
        <v>251</v>
      </c>
      <c r="S153" s="92">
        <v>0</v>
      </c>
      <c r="T153" s="95">
        <v>8</v>
      </c>
      <c r="U153" s="92">
        <v>0.42735042735042739</v>
      </c>
      <c r="V153" s="95">
        <v>5</v>
      </c>
      <c r="W153" s="92">
        <v>0.7183908045977011</v>
      </c>
      <c r="X153" s="95">
        <v>1</v>
      </c>
      <c r="Y153" s="92">
        <v>0.30303030303030304</v>
      </c>
      <c r="Z153" s="95" t="s">
        <v>251</v>
      </c>
      <c r="AA153" s="92">
        <v>0</v>
      </c>
      <c r="AB153" s="95">
        <v>2</v>
      </c>
      <c r="AC153" s="92">
        <v>0.16992353440951571</v>
      </c>
      <c r="AD153" s="95">
        <v>5</v>
      </c>
      <c r="AE153" s="92">
        <v>0.14037057832678271</v>
      </c>
      <c r="AF153" s="95"/>
      <c r="AG153" s="81" t="s">
        <v>139</v>
      </c>
      <c r="AH153" s="95">
        <v>3</v>
      </c>
      <c r="AI153" s="92">
        <v>0.53667262969588547</v>
      </c>
      <c r="AJ153" s="95">
        <v>3</v>
      </c>
      <c r="AK153" s="92">
        <v>0.13869625520110956</v>
      </c>
      <c r="AL153" s="95">
        <v>1</v>
      </c>
      <c r="AM153" s="92">
        <v>8.7183958151700089E-2</v>
      </c>
      <c r="AN153" s="95" t="s">
        <v>251</v>
      </c>
      <c r="AO153" s="92">
        <v>0</v>
      </c>
      <c r="AP153" s="95">
        <v>60</v>
      </c>
      <c r="AQ153" s="92">
        <v>0.88196383948258117</v>
      </c>
    </row>
    <row r="154" spans="1:44">
      <c r="A154" s="81" t="s">
        <v>140</v>
      </c>
      <c r="B154" s="95" t="s">
        <v>251</v>
      </c>
      <c r="C154" s="92">
        <v>0</v>
      </c>
      <c r="D154" s="95" t="s">
        <v>251</v>
      </c>
      <c r="E154" s="92">
        <v>0</v>
      </c>
      <c r="F154" s="95">
        <v>1</v>
      </c>
      <c r="G154" s="92">
        <v>2.7166530834012496E-2</v>
      </c>
      <c r="H154" s="95">
        <v>1</v>
      </c>
      <c r="I154" s="92">
        <v>5.8927519151443723E-2</v>
      </c>
      <c r="J154" s="95" t="s">
        <v>251</v>
      </c>
      <c r="K154" s="92">
        <v>0</v>
      </c>
      <c r="L154" s="95" t="s">
        <v>251</v>
      </c>
      <c r="M154" s="92">
        <v>0</v>
      </c>
      <c r="N154" s="95">
        <v>12</v>
      </c>
      <c r="O154" s="92">
        <v>4.3416910886790401E-2</v>
      </c>
      <c r="P154" s="92"/>
      <c r="Q154" s="81" t="s">
        <v>140</v>
      </c>
      <c r="R154" s="95" t="s">
        <v>251</v>
      </c>
      <c r="S154" s="92">
        <v>0</v>
      </c>
      <c r="T154" s="95" t="s">
        <v>251</v>
      </c>
      <c r="U154" s="92">
        <v>0</v>
      </c>
      <c r="V154" s="95" t="s">
        <v>251</v>
      </c>
      <c r="W154" s="92">
        <v>0</v>
      </c>
      <c r="X154" s="95" t="s">
        <v>251</v>
      </c>
      <c r="Y154" s="92">
        <v>0</v>
      </c>
      <c r="Z154" s="95" t="s">
        <v>251</v>
      </c>
      <c r="AA154" s="92">
        <v>0</v>
      </c>
      <c r="AB154" s="95" t="s">
        <v>251</v>
      </c>
      <c r="AC154" s="92">
        <v>0</v>
      </c>
      <c r="AD154" s="95" t="s">
        <v>251</v>
      </c>
      <c r="AE154" s="92">
        <v>0</v>
      </c>
      <c r="AF154" s="95"/>
      <c r="AG154" s="81" t="s">
        <v>140</v>
      </c>
      <c r="AH154" s="95">
        <v>2</v>
      </c>
      <c r="AI154" s="92">
        <v>0.35778175313059035</v>
      </c>
      <c r="AJ154" s="95" t="s">
        <v>251</v>
      </c>
      <c r="AK154" s="92">
        <v>0</v>
      </c>
      <c r="AL154" s="95" t="s">
        <v>251</v>
      </c>
      <c r="AM154" s="92">
        <v>0</v>
      </c>
      <c r="AN154" s="95" t="s">
        <v>251</v>
      </c>
      <c r="AO154" s="92">
        <v>0</v>
      </c>
      <c r="AP154" s="95">
        <v>1</v>
      </c>
      <c r="AQ154" s="92">
        <v>1.4699397324709687E-2</v>
      </c>
    </row>
    <row r="155" spans="1:44">
      <c r="A155" s="81" t="s">
        <v>141</v>
      </c>
      <c r="B155" s="95" t="s">
        <v>251</v>
      </c>
      <c r="C155" s="92">
        <v>0</v>
      </c>
      <c r="D155" s="95" t="s">
        <v>251</v>
      </c>
      <c r="E155" s="92">
        <v>0</v>
      </c>
      <c r="F155" s="95">
        <v>4</v>
      </c>
      <c r="G155" s="92">
        <v>0.10866612333604998</v>
      </c>
      <c r="H155" s="95" t="s">
        <v>251</v>
      </c>
      <c r="I155" s="92">
        <v>0</v>
      </c>
      <c r="J155" s="95" t="s">
        <v>251</v>
      </c>
      <c r="K155" s="92">
        <v>0</v>
      </c>
      <c r="L155" s="95" t="s">
        <v>251</v>
      </c>
      <c r="M155" s="92">
        <v>0</v>
      </c>
      <c r="N155" s="95">
        <v>45</v>
      </c>
      <c r="O155" s="92">
        <v>0.16281341582546402</v>
      </c>
      <c r="P155" s="92"/>
      <c r="Q155" s="81" t="s">
        <v>141</v>
      </c>
      <c r="R155" s="95">
        <v>1</v>
      </c>
      <c r="S155" s="92">
        <v>0.13774104683195593</v>
      </c>
      <c r="T155" s="95">
        <v>1</v>
      </c>
      <c r="U155" s="92">
        <v>5.3418803418803423E-2</v>
      </c>
      <c r="V155" s="95" t="s">
        <v>251</v>
      </c>
      <c r="W155" s="92">
        <v>0</v>
      </c>
      <c r="X155" s="95" t="s">
        <v>251</v>
      </c>
      <c r="Y155" s="92">
        <v>0</v>
      </c>
      <c r="Z155" s="95" t="s">
        <v>251</v>
      </c>
      <c r="AA155" s="92">
        <v>0</v>
      </c>
      <c r="AB155" s="95" t="s">
        <v>251</v>
      </c>
      <c r="AC155" s="92">
        <v>0</v>
      </c>
      <c r="AD155" s="95">
        <v>1</v>
      </c>
      <c r="AE155" s="92">
        <v>2.8074115665356544E-2</v>
      </c>
      <c r="AF155" s="95"/>
      <c r="AG155" s="81" t="s">
        <v>141</v>
      </c>
      <c r="AH155" s="95">
        <v>3</v>
      </c>
      <c r="AI155" s="92">
        <v>0.53667262969588547</v>
      </c>
      <c r="AJ155" s="95">
        <v>9</v>
      </c>
      <c r="AK155" s="92">
        <v>0.41608876560332869</v>
      </c>
      <c r="AL155" s="95" t="s">
        <v>251</v>
      </c>
      <c r="AM155" s="92">
        <v>0</v>
      </c>
      <c r="AN155" s="95" t="s">
        <v>251</v>
      </c>
      <c r="AO155" s="92">
        <v>0</v>
      </c>
      <c r="AP155" s="95">
        <v>16</v>
      </c>
      <c r="AQ155" s="92">
        <v>0.235190357195355</v>
      </c>
    </row>
    <row r="156" spans="1:44">
      <c r="A156" s="81" t="s">
        <v>142</v>
      </c>
      <c r="B156" s="95" t="s">
        <v>251</v>
      </c>
      <c r="C156" s="92">
        <v>0</v>
      </c>
      <c r="D156" s="95" t="s">
        <v>251</v>
      </c>
      <c r="E156" s="92">
        <v>0</v>
      </c>
      <c r="F156" s="95" t="s">
        <v>251</v>
      </c>
      <c r="G156" s="92">
        <v>0</v>
      </c>
      <c r="H156" s="95" t="s">
        <v>251</v>
      </c>
      <c r="I156" s="92">
        <v>0</v>
      </c>
      <c r="J156" s="95" t="s">
        <v>251</v>
      </c>
      <c r="K156" s="92">
        <v>0</v>
      </c>
      <c r="L156" s="95" t="s">
        <v>251</v>
      </c>
      <c r="M156" s="92">
        <v>0</v>
      </c>
      <c r="N156" s="95">
        <v>44</v>
      </c>
      <c r="O156" s="92">
        <v>0.15919533991823148</v>
      </c>
      <c r="P156" s="92"/>
      <c r="Q156" s="81" t="s">
        <v>142</v>
      </c>
      <c r="R156" s="95" t="s">
        <v>251</v>
      </c>
      <c r="S156" s="92">
        <v>0</v>
      </c>
      <c r="T156" s="95">
        <v>2</v>
      </c>
      <c r="U156" s="92">
        <v>0.10683760683760685</v>
      </c>
      <c r="V156" s="95" t="s">
        <v>251</v>
      </c>
      <c r="W156" s="92">
        <v>0</v>
      </c>
      <c r="X156" s="95" t="s">
        <v>251</v>
      </c>
      <c r="Y156" s="92">
        <v>0</v>
      </c>
      <c r="Z156" s="95" t="s">
        <v>251</v>
      </c>
      <c r="AA156" s="92">
        <v>0</v>
      </c>
      <c r="AB156" s="95">
        <v>1</v>
      </c>
      <c r="AC156" s="92">
        <v>8.4961767204757857E-2</v>
      </c>
      <c r="AD156" s="95">
        <v>2</v>
      </c>
      <c r="AE156" s="92">
        <v>5.6148231330713089E-2</v>
      </c>
      <c r="AF156" s="95"/>
      <c r="AG156" s="81" t="s">
        <v>142</v>
      </c>
      <c r="AH156" s="95">
        <v>3</v>
      </c>
      <c r="AI156" s="92">
        <v>0.53667262969588547</v>
      </c>
      <c r="AJ156" s="95">
        <v>2</v>
      </c>
      <c r="AK156" s="92">
        <v>9.2464170134073043E-2</v>
      </c>
      <c r="AL156" s="95" t="s">
        <v>251</v>
      </c>
      <c r="AM156" s="92">
        <v>0</v>
      </c>
      <c r="AN156" s="95" t="s">
        <v>251</v>
      </c>
      <c r="AO156" s="92">
        <v>0</v>
      </c>
      <c r="AP156" s="95">
        <v>5</v>
      </c>
      <c r="AQ156" s="92">
        <v>7.3496986623548435E-2</v>
      </c>
    </row>
    <row r="157" spans="1:44">
      <c r="A157" s="81" t="s">
        <v>143</v>
      </c>
      <c r="B157" s="95" t="s">
        <v>251</v>
      </c>
      <c r="C157" s="92">
        <v>0</v>
      </c>
      <c r="D157" s="95" t="s">
        <v>251</v>
      </c>
      <c r="E157" s="92">
        <v>0</v>
      </c>
      <c r="F157" s="95">
        <v>2</v>
      </c>
      <c r="G157" s="92">
        <v>5.4333061668024991E-2</v>
      </c>
      <c r="H157" s="95" t="s">
        <v>251</v>
      </c>
      <c r="I157" s="92">
        <v>0</v>
      </c>
      <c r="J157" s="95" t="s">
        <v>251</v>
      </c>
      <c r="K157" s="92">
        <v>0</v>
      </c>
      <c r="L157" s="95" t="s">
        <v>251</v>
      </c>
      <c r="M157" s="92">
        <v>0</v>
      </c>
      <c r="N157" s="95">
        <v>42</v>
      </c>
      <c r="O157" s="92">
        <v>0.15195918810376641</v>
      </c>
      <c r="P157" s="92"/>
      <c r="Q157" s="81" t="s">
        <v>143</v>
      </c>
      <c r="R157" s="95" t="s">
        <v>251</v>
      </c>
      <c r="S157" s="92">
        <v>0</v>
      </c>
      <c r="T157" s="95" t="s">
        <v>251</v>
      </c>
      <c r="U157" s="92">
        <v>0</v>
      </c>
      <c r="V157" s="95" t="s">
        <v>251</v>
      </c>
      <c r="W157" s="92">
        <v>0</v>
      </c>
      <c r="X157" s="95" t="s">
        <v>251</v>
      </c>
      <c r="Y157" s="92">
        <v>0</v>
      </c>
      <c r="Z157" s="95" t="s">
        <v>251</v>
      </c>
      <c r="AA157" s="92">
        <v>0</v>
      </c>
      <c r="AB157" s="95">
        <v>1</v>
      </c>
      <c r="AC157" s="92">
        <v>8.4961767204757857E-2</v>
      </c>
      <c r="AD157" s="95" t="s">
        <v>251</v>
      </c>
      <c r="AE157" s="92">
        <v>0</v>
      </c>
      <c r="AF157" s="95"/>
      <c r="AG157" s="81" t="s">
        <v>143</v>
      </c>
      <c r="AH157" s="95">
        <v>2</v>
      </c>
      <c r="AI157" s="92">
        <v>0.35778175313059035</v>
      </c>
      <c r="AJ157" s="95">
        <v>1</v>
      </c>
      <c r="AK157" s="92">
        <v>4.6232085067036521E-2</v>
      </c>
      <c r="AL157" s="95">
        <v>1</v>
      </c>
      <c r="AM157" s="92">
        <v>8.7183958151700089E-2</v>
      </c>
      <c r="AN157" s="95" t="s">
        <v>251</v>
      </c>
      <c r="AO157" s="92">
        <v>0</v>
      </c>
      <c r="AP157" s="95">
        <v>24</v>
      </c>
      <c r="AQ157" s="92">
        <v>0.35278553579303251</v>
      </c>
    </row>
    <row r="158" spans="1:44">
      <c r="A158" s="81" t="s">
        <v>144</v>
      </c>
      <c r="B158" s="95">
        <v>1</v>
      </c>
      <c r="C158" s="92">
        <v>0.38167938931297707</v>
      </c>
      <c r="D158" s="95" t="s">
        <v>251</v>
      </c>
      <c r="E158" s="92">
        <v>0</v>
      </c>
      <c r="F158" s="95">
        <v>50</v>
      </c>
      <c r="G158" s="92">
        <v>1.3583265417006247</v>
      </c>
      <c r="H158" s="95">
        <v>17</v>
      </c>
      <c r="I158" s="92">
        <v>1.0017678255745435</v>
      </c>
      <c r="J158" s="95" t="s">
        <v>251</v>
      </c>
      <c r="K158" s="92">
        <v>0</v>
      </c>
      <c r="L158" s="95" t="s">
        <v>251</v>
      </c>
      <c r="M158" s="92">
        <v>0</v>
      </c>
      <c r="N158" s="95">
        <v>315</v>
      </c>
      <c r="O158" s="92">
        <v>1.139693910778248</v>
      </c>
      <c r="P158" s="92"/>
      <c r="Q158" s="81" t="s">
        <v>144</v>
      </c>
      <c r="R158" s="95">
        <v>4</v>
      </c>
      <c r="S158" s="92">
        <v>0.55096418732782371</v>
      </c>
      <c r="T158" s="95">
        <v>10</v>
      </c>
      <c r="U158" s="92">
        <v>0.53418803418803418</v>
      </c>
      <c r="V158" s="95">
        <v>6</v>
      </c>
      <c r="W158" s="92">
        <v>0.86206896551724133</v>
      </c>
      <c r="X158" s="95" t="s">
        <v>251</v>
      </c>
      <c r="Y158" s="92">
        <v>0</v>
      </c>
      <c r="Z158" s="95" t="s">
        <v>251</v>
      </c>
      <c r="AA158" s="92">
        <v>0</v>
      </c>
      <c r="AB158" s="95">
        <v>8</v>
      </c>
      <c r="AC158" s="92">
        <v>0.67969413763806286</v>
      </c>
      <c r="AD158" s="95">
        <v>9</v>
      </c>
      <c r="AE158" s="92">
        <v>0.25266704098820886</v>
      </c>
      <c r="AF158" s="95"/>
      <c r="AG158" s="81" t="s">
        <v>144</v>
      </c>
      <c r="AH158" s="95">
        <v>2</v>
      </c>
      <c r="AI158" s="92">
        <v>0.35778175313059035</v>
      </c>
      <c r="AJ158" s="95">
        <v>14</v>
      </c>
      <c r="AK158" s="92">
        <v>0.64724919093851141</v>
      </c>
      <c r="AL158" s="95">
        <v>6</v>
      </c>
      <c r="AM158" s="92">
        <v>0.52310374891020051</v>
      </c>
      <c r="AN158" s="95">
        <v>4</v>
      </c>
      <c r="AO158" s="92">
        <v>0.74349442379182151</v>
      </c>
      <c r="AP158" s="95">
        <v>85</v>
      </c>
      <c r="AQ158" s="92">
        <v>1.2494487726003234</v>
      </c>
    </row>
    <row r="159" spans="1:44">
      <c r="A159" s="81" t="s">
        <v>145</v>
      </c>
      <c r="B159" s="95" t="s">
        <v>251</v>
      </c>
      <c r="C159" s="92">
        <v>0</v>
      </c>
      <c r="D159" s="95" t="s">
        <v>251</v>
      </c>
      <c r="E159" s="92">
        <v>0</v>
      </c>
      <c r="F159" s="95">
        <v>1</v>
      </c>
      <c r="G159" s="92">
        <v>2.7166530834012496E-2</v>
      </c>
      <c r="H159" s="95" t="s">
        <v>251</v>
      </c>
      <c r="I159" s="92">
        <v>0</v>
      </c>
      <c r="J159" s="95" t="s">
        <v>251</v>
      </c>
      <c r="K159" s="92">
        <v>0</v>
      </c>
      <c r="L159" s="95" t="s">
        <v>251</v>
      </c>
      <c r="M159" s="92">
        <v>0</v>
      </c>
      <c r="N159" s="95">
        <v>35</v>
      </c>
      <c r="O159" s="92">
        <v>0.12663265675313867</v>
      </c>
      <c r="P159" s="92"/>
      <c r="Q159" s="81" t="s">
        <v>145</v>
      </c>
      <c r="R159" s="95" t="s">
        <v>251</v>
      </c>
      <c r="S159" s="92">
        <v>0</v>
      </c>
      <c r="T159" s="95" t="s">
        <v>251</v>
      </c>
      <c r="U159" s="92">
        <v>0</v>
      </c>
      <c r="V159" s="95" t="s">
        <v>251</v>
      </c>
      <c r="W159" s="92">
        <v>0</v>
      </c>
      <c r="X159" s="95" t="s">
        <v>251</v>
      </c>
      <c r="Y159" s="92">
        <v>0</v>
      </c>
      <c r="Z159" s="95" t="s">
        <v>251</v>
      </c>
      <c r="AA159" s="92">
        <v>0</v>
      </c>
      <c r="AB159" s="95" t="s">
        <v>251</v>
      </c>
      <c r="AC159" s="92">
        <v>0</v>
      </c>
      <c r="AD159" s="95">
        <v>1</v>
      </c>
      <c r="AE159" s="92">
        <v>2.8074115665356544E-2</v>
      </c>
      <c r="AF159" s="95"/>
      <c r="AG159" s="81" t="s">
        <v>145</v>
      </c>
      <c r="AH159" s="95">
        <v>2</v>
      </c>
      <c r="AI159" s="92">
        <v>0.35778175313059035</v>
      </c>
      <c r="AJ159" s="95">
        <v>5</v>
      </c>
      <c r="AK159" s="92">
        <v>0.23116042533518261</v>
      </c>
      <c r="AL159" s="95" t="s">
        <v>251</v>
      </c>
      <c r="AM159" s="92">
        <v>0</v>
      </c>
      <c r="AN159" s="95" t="s">
        <v>251</v>
      </c>
      <c r="AO159" s="92">
        <v>0</v>
      </c>
      <c r="AP159" s="95">
        <v>16</v>
      </c>
      <c r="AQ159" s="92">
        <v>0.235190357195355</v>
      </c>
    </row>
    <row r="160" spans="1:44">
      <c r="A160" s="81" t="s">
        <v>146</v>
      </c>
      <c r="B160" s="95" t="s">
        <v>251</v>
      </c>
      <c r="C160" s="92">
        <v>0</v>
      </c>
      <c r="D160" s="95" t="s">
        <v>251</v>
      </c>
      <c r="E160" s="92">
        <v>0</v>
      </c>
      <c r="F160" s="95">
        <v>2</v>
      </c>
      <c r="G160" s="92">
        <v>5.4333061668024991E-2</v>
      </c>
      <c r="H160" s="95">
        <v>1</v>
      </c>
      <c r="I160" s="92">
        <v>5.8927519151443723E-2</v>
      </c>
      <c r="J160" s="95" t="s">
        <v>251</v>
      </c>
      <c r="K160" s="92">
        <v>0</v>
      </c>
      <c r="L160" s="95" t="s">
        <v>251</v>
      </c>
      <c r="M160" s="92">
        <v>0</v>
      </c>
      <c r="N160" s="95">
        <v>36</v>
      </c>
      <c r="O160" s="92">
        <v>0.13025073266037121</v>
      </c>
      <c r="P160" s="92"/>
      <c r="Q160" s="81" t="s">
        <v>146</v>
      </c>
      <c r="R160" s="95" t="s">
        <v>251</v>
      </c>
      <c r="S160" s="92">
        <v>0</v>
      </c>
      <c r="T160" s="95" t="s">
        <v>251</v>
      </c>
      <c r="U160" s="92">
        <v>0</v>
      </c>
      <c r="V160" s="95" t="s">
        <v>251</v>
      </c>
      <c r="W160" s="92">
        <v>0</v>
      </c>
      <c r="X160" s="95" t="s">
        <v>251</v>
      </c>
      <c r="Y160" s="92">
        <v>0</v>
      </c>
      <c r="Z160" s="95" t="s">
        <v>251</v>
      </c>
      <c r="AA160" s="92">
        <v>0</v>
      </c>
      <c r="AB160" s="95" t="s">
        <v>251</v>
      </c>
      <c r="AC160" s="92">
        <v>0</v>
      </c>
      <c r="AD160" s="95" t="s">
        <v>251</v>
      </c>
      <c r="AE160" s="92">
        <v>0</v>
      </c>
      <c r="AF160" s="95"/>
      <c r="AG160" s="81" t="s">
        <v>146</v>
      </c>
      <c r="AH160" s="95">
        <v>2</v>
      </c>
      <c r="AI160" s="92">
        <v>0.35778175313059035</v>
      </c>
      <c r="AJ160" s="95">
        <v>1</v>
      </c>
      <c r="AK160" s="92">
        <v>4.6232085067036521E-2</v>
      </c>
      <c r="AL160" s="95" t="s">
        <v>251</v>
      </c>
      <c r="AM160" s="92">
        <v>0</v>
      </c>
      <c r="AN160" s="95" t="s">
        <v>251</v>
      </c>
      <c r="AO160" s="92">
        <v>0</v>
      </c>
      <c r="AP160" s="95">
        <v>10</v>
      </c>
      <c r="AQ160" s="92">
        <v>0.14699397324709687</v>
      </c>
    </row>
    <row r="161" spans="1:44">
      <c r="A161" s="81" t="s">
        <v>147</v>
      </c>
      <c r="B161" s="95">
        <v>1</v>
      </c>
      <c r="C161" s="92">
        <v>0.38167938931297707</v>
      </c>
      <c r="D161" s="95" t="s">
        <v>251</v>
      </c>
      <c r="E161" s="92">
        <v>0</v>
      </c>
      <c r="F161" s="95">
        <v>3</v>
      </c>
      <c r="G161" s="92">
        <v>8.1499592502037491E-2</v>
      </c>
      <c r="H161" s="95" t="s">
        <v>251</v>
      </c>
      <c r="I161" s="92">
        <v>0</v>
      </c>
      <c r="J161" s="95" t="s">
        <v>251</v>
      </c>
      <c r="K161" s="92">
        <v>0</v>
      </c>
      <c r="L161" s="95" t="s">
        <v>251</v>
      </c>
      <c r="M161" s="92">
        <v>0</v>
      </c>
      <c r="N161" s="95">
        <v>45</v>
      </c>
      <c r="O161" s="92">
        <v>0.16281341582546402</v>
      </c>
      <c r="P161" s="92"/>
      <c r="Q161" s="81" t="s">
        <v>147</v>
      </c>
      <c r="R161" s="95" t="s">
        <v>251</v>
      </c>
      <c r="S161" s="92">
        <v>0</v>
      </c>
      <c r="T161" s="95">
        <v>2</v>
      </c>
      <c r="U161" s="92">
        <v>0.10683760683760685</v>
      </c>
      <c r="V161" s="95">
        <v>1</v>
      </c>
      <c r="W161" s="92">
        <v>0.14367816091954022</v>
      </c>
      <c r="X161" s="95" t="s">
        <v>251</v>
      </c>
      <c r="Y161" s="92">
        <v>0</v>
      </c>
      <c r="Z161" s="95" t="s">
        <v>251</v>
      </c>
      <c r="AA161" s="92">
        <v>0</v>
      </c>
      <c r="AB161" s="95" t="s">
        <v>251</v>
      </c>
      <c r="AC161" s="92">
        <v>0</v>
      </c>
      <c r="AD161" s="95" t="s">
        <v>251</v>
      </c>
      <c r="AE161" s="92">
        <v>0</v>
      </c>
      <c r="AF161" s="95"/>
      <c r="AG161" s="81" t="s">
        <v>147</v>
      </c>
      <c r="AH161" s="95">
        <v>2</v>
      </c>
      <c r="AI161" s="92">
        <v>0.35778175313059035</v>
      </c>
      <c r="AJ161" s="95">
        <v>2</v>
      </c>
      <c r="AK161" s="92">
        <v>9.2464170134073043E-2</v>
      </c>
      <c r="AL161" s="95" t="s">
        <v>251</v>
      </c>
      <c r="AM161" s="92">
        <v>0</v>
      </c>
      <c r="AN161" s="95">
        <v>4</v>
      </c>
      <c r="AO161" s="92">
        <v>0.74349442379182151</v>
      </c>
      <c r="AP161" s="95">
        <v>19</v>
      </c>
      <c r="AQ161" s="92">
        <v>0.27928854916948403</v>
      </c>
    </row>
    <row r="162" spans="1:44">
      <c r="A162" s="81" t="s">
        <v>148</v>
      </c>
      <c r="B162" s="95" t="s">
        <v>251</v>
      </c>
      <c r="C162" s="92">
        <v>0</v>
      </c>
      <c r="D162" s="95" t="s">
        <v>251</v>
      </c>
      <c r="E162" s="92">
        <v>0</v>
      </c>
      <c r="F162" s="95">
        <v>8</v>
      </c>
      <c r="G162" s="92">
        <v>0.21733224667209997</v>
      </c>
      <c r="H162" s="95">
        <v>3</v>
      </c>
      <c r="I162" s="92">
        <v>0.17678255745433119</v>
      </c>
      <c r="J162" s="95" t="s">
        <v>251</v>
      </c>
      <c r="K162" s="92">
        <v>0</v>
      </c>
      <c r="L162" s="95" t="s">
        <v>251</v>
      </c>
      <c r="M162" s="92">
        <v>0</v>
      </c>
      <c r="N162" s="95">
        <v>189</v>
      </c>
      <c r="O162" s="92">
        <v>0.68381634646694889</v>
      </c>
      <c r="P162" s="92"/>
      <c r="Q162" s="81" t="s">
        <v>148</v>
      </c>
      <c r="R162" s="95" t="s">
        <v>251</v>
      </c>
      <c r="S162" s="92">
        <v>0</v>
      </c>
      <c r="T162" s="95">
        <v>4</v>
      </c>
      <c r="U162" s="92">
        <v>0.21367521367521369</v>
      </c>
      <c r="V162" s="95">
        <v>5</v>
      </c>
      <c r="W162" s="92">
        <v>0.7183908045977011</v>
      </c>
      <c r="X162" s="95">
        <v>1</v>
      </c>
      <c r="Y162" s="92">
        <v>0.30303030303030304</v>
      </c>
      <c r="Z162" s="95" t="s">
        <v>251</v>
      </c>
      <c r="AA162" s="92">
        <v>0</v>
      </c>
      <c r="AB162" s="95">
        <v>5</v>
      </c>
      <c r="AC162" s="92">
        <v>0.42480883602378933</v>
      </c>
      <c r="AD162" s="95">
        <v>10</v>
      </c>
      <c r="AE162" s="92">
        <v>0.28074115665356542</v>
      </c>
      <c r="AF162" s="95"/>
      <c r="AG162" s="81" t="s">
        <v>148</v>
      </c>
      <c r="AH162" s="95">
        <v>3</v>
      </c>
      <c r="AI162" s="92">
        <v>0.53667262969588547</v>
      </c>
      <c r="AJ162" s="95">
        <v>11</v>
      </c>
      <c r="AK162" s="92">
        <v>0.50855293573740179</v>
      </c>
      <c r="AL162" s="95">
        <v>6</v>
      </c>
      <c r="AM162" s="92">
        <v>0.52310374891020051</v>
      </c>
      <c r="AN162" s="95">
        <v>4</v>
      </c>
      <c r="AO162" s="92">
        <v>0.74349442379182151</v>
      </c>
      <c r="AP162" s="95">
        <v>45</v>
      </c>
      <c r="AQ162" s="92">
        <v>0.6614728796119359</v>
      </c>
    </row>
    <row r="163" spans="1:44">
      <c r="A163" s="81" t="s">
        <v>149</v>
      </c>
      <c r="B163" s="95" t="s">
        <v>251</v>
      </c>
      <c r="C163" s="92">
        <v>0</v>
      </c>
      <c r="D163" s="95" t="s">
        <v>251</v>
      </c>
      <c r="E163" s="92">
        <v>0</v>
      </c>
      <c r="F163" s="95">
        <v>1</v>
      </c>
      <c r="G163" s="92">
        <v>2.7166530834012496E-2</v>
      </c>
      <c r="H163" s="95" t="s">
        <v>251</v>
      </c>
      <c r="I163" s="92">
        <v>0</v>
      </c>
      <c r="J163" s="95" t="s">
        <v>251</v>
      </c>
      <c r="K163" s="92">
        <v>0</v>
      </c>
      <c r="L163" s="95" t="s">
        <v>251</v>
      </c>
      <c r="M163" s="92">
        <v>0</v>
      </c>
      <c r="N163" s="95">
        <v>26</v>
      </c>
      <c r="O163" s="92">
        <v>9.4069973588045877E-2</v>
      </c>
      <c r="P163" s="92"/>
      <c r="Q163" s="81" t="s">
        <v>149</v>
      </c>
      <c r="R163" s="95" t="s">
        <v>251</v>
      </c>
      <c r="S163" s="92">
        <v>0</v>
      </c>
      <c r="T163" s="95" t="s">
        <v>251</v>
      </c>
      <c r="U163" s="92">
        <v>0</v>
      </c>
      <c r="V163" s="95" t="s">
        <v>251</v>
      </c>
      <c r="W163" s="92">
        <v>0</v>
      </c>
      <c r="X163" s="95" t="s">
        <v>251</v>
      </c>
      <c r="Y163" s="92">
        <v>0</v>
      </c>
      <c r="Z163" s="95" t="s">
        <v>251</v>
      </c>
      <c r="AA163" s="92">
        <v>0</v>
      </c>
      <c r="AB163" s="95">
        <v>1</v>
      </c>
      <c r="AC163" s="92">
        <v>8.4961767204757857E-2</v>
      </c>
      <c r="AD163" s="95" t="s">
        <v>251</v>
      </c>
      <c r="AE163" s="92">
        <v>0</v>
      </c>
      <c r="AF163" s="95"/>
      <c r="AG163" s="81" t="s">
        <v>149</v>
      </c>
      <c r="AH163" s="95">
        <v>2</v>
      </c>
      <c r="AI163" s="92">
        <v>0.35778175313059035</v>
      </c>
      <c r="AJ163" s="95">
        <v>3</v>
      </c>
      <c r="AK163" s="92">
        <v>0.13869625520110956</v>
      </c>
      <c r="AL163" s="95" t="s">
        <v>251</v>
      </c>
      <c r="AM163" s="92">
        <v>0</v>
      </c>
      <c r="AN163" s="95" t="s">
        <v>251</v>
      </c>
      <c r="AO163" s="92">
        <v>0</v>
      </c>
      <c r="AP163" s="95">
        <v>7</v>
      </c>
      <c r="AQ163" s="92">
        <v>0.10289578127296781</v>
      </c>
    </row>
    <row r="164" spans="1:44">
      <c r="A164" s="81" t="s">
        <v>150</v>
      </c>
      <c r="B164" s="95" t="s">
        <v>251</v>
      </c>
      <c r="C164" s="92">
        <v>0</v>
      </c>
      <c r="D164" s="95" t="s">
        <v>251</v>
      </c>
      <c r="E164" s="92">
        <v>0</v>
      </c>
      <c r="F164" s="95">
        <v>1</v>
      </c>
      <c r="G164" s="92">
        <v>2.7166530834012496E-2</v>
      </c>
      <c r="H164" s="95" t="s">
        <v>251</v>
      </c>
      <c r="I164" s="92">
        <v>0</v>
      </c>
      <c r="J164" s="95" t="s">
        <v>251</v>
      </c>
      <c r="K164" s="92">
        <v>0</v>
      </c>
      <c r="L164" s="95" t="s">
        <v>251</v>
      </c>
      <c r="M164" s="92">
        <v>0</v>
      </c>
      <c r="N164" s="95">
        <v>21</v>
      </c>
      <c r="O164" s="92">
        <v>7.5979594051883204E-2</v>
      </c>
      <c r="P164" s="92"/>
      <c r="Q164" s="81" t="s">
        <v>150</v>
      </c>
      <c r="R164" s="95" t="s">
        <v>251</v>
      </c>
      <c r="S164" s="92">
        <v>0</v>
      </c>
      <c r="T164" s="95" t="s">
        <v>251</v>
      </c>
      <c r="U164" s="92">
        <v>0</v>
      </c>
      <c r="V164" s="95">
        <v>1</v>
      </c>
      <c r="W164" s="92">
        <v>0.14367816091954022</v>
      </c>
      <c r="X164" s="95" t="s">
        <v>251</v>
      </c>
      <c r="Y164" s="92">
        <v>0</v>
      </c>
      <c r="Z164" s="95" t="s">
        <v>251</v>
      </c>
      <c r="AA164" s="92">
        <v>0</v>
      </c>
      <c r="AB164" s="95">
        <v>1</v>
      </c>
      <c r="AC164" s="92">
        <v>8.4961767204757857E-2</v>
      </c>
      <c r="AD164" s="95" t="s">
        <v>251</v>
      </c>
      <c r="AE164" s="92">
        <v>0</v>
      </c>
      <c r="AF164" s="95"/>
      <c r="AG164" s="81" t="s">
        <v>150</v>
      </c>
      <c r="AH164" s="95">
        <v>2</v>
      </c>
      <c r="AI164" s="92">
        <v>0.35778175313059035</v>
      </c>
      <c r="AJ164" s="95" t="s">
        <v>251</v>
      </c>
      <c r="AK164" s="92">
        <v>0</v>
      </c>
      <c r="AL164" s="95">
        <v>1</v>
      </c>
      <c r="AM164" s="92">
        <v>8.7183958151700089E-2</v>
      </c>
      <c r="AN164" s="95" t="s">
        <v>251</v>
      </c>
      <c r="AO164" s="92">
        <v>0</v>
      </c>
      <c r="AP164" s="95">
        <v>10</v>
      </c>
      <c r="AQ164" s="92">
        <v>0.14699397324709687</v>
      </c>
    </row>
    <row r="165" spans="1:44">
      <c r="A165" s="81" t="s">
        <v>151</v>
      </c>
      <c r="B165" s="95">
        <v>1</v>
      </c>
      <c r="C165" s="92">
        <v>0.38167938931297707</v>
      </c>
      <c r="D165" s="95" t="s">
        <v>251</v>
      </c>
      <c r="E165" s="92">
        <v>0</v>
      </c>
      <c r="F165" s="95">
        <v>4</v>
      </c>
      <c r="G165" s="92">
        <v>0.10866612333604998</v>
      </c>
      <c r="H165" s="95">
        <v>3</v>
      </c>
      <c r="I165" s="92">
        <v>0.17678255745433119</v>
      </c>
      <c r="J165" s="95" t="s">
        <v>251</v>
      </c>
      <c r="K165" s="92">
        <v>0</v>
      </c>
      <c r="L165" s="95" t="s">
        <v>251</v>
      </c>
      <c r="M165" s="92">
        <v>0</v>
      </c>
      <c r="N165" s="95">
        <v>46</v>
      </c>
      <c r="O165" s="92">
        <v>0.16643149173269656</v>
      </c>
      <c r="P165" s="92"/>
      <c r="Q165" s="81" t="s">
        <v>151</v>
      </c>
      <c r="R165" s="95" t="s">
        <v>251</v>
      </c>
      <c r="S165" s="92">
        <v>0</v>
      </c>
      <c r="T165" s="95" t="s">
        <v>251</v>
      </c>
      <c r="U165" s="92">
        <v>0</v>
      </c>
      <c r="V165" s="95" t="s">
        <v>251</v>
      </c>
      <c r="W165" s="92">
        <v>0</v>
      </c>
      <c r="X165" s="95" t="s">
        <v>251</v>
      </c>
      <c r="Y165" s="92">
        <v>0</v>
      </c>
      <c r="Z165" s="95" t="s">
        <v>251</v>
      </c>
      <c r="AA165" s="92">
        <v>0</v>
      </c>
      <c r="AB165" s="95">
        <v>1</v>
      </c>
      <c r="AC165" s="92">
        <v>8.4961767204757857E-2</v>
      </c>
      <c r="AD165" s="95" t="s">
        <v>251</v>
      </c>
      <c r="AE165" s="92">
        <v>0</v>
      </c>
      <c r="AF165" s="95"/>
      <c r="AG165" s="81" t="s">
        <v>151</v>
      </c>
      <c r="AH165" s="95">
        <v>2</v>
      </c>
      <c r="AI165" s="92">
        <v>0.35778175313059035</v>
      </c>
      <c r="AJ165" s="95">
        <v>3</v>
      </c>
      <c r="AK165" s="92">
        <v>0.13869625520110956</v>
      </c>
      <c r="AL165" s="95" t="s">
        <v>251</v>
      </c>
      <c r="AM165" s="92">
        <v>0</v>
      </c>
      <c r="AN165" s="95">
        <v>1</v>
      </c>
      <c r="AO165" s="92">
        <v>0.18587360594795538</v>
      </c>
      <c r="AP165" s="95">
        <v>27</v>
      </c>
      <c r="AQ165" s="92">
        <v>0.39688372776716152</v>
      </c>
    </row>
    <row r="166" spans="1:44">
      <c r="A166" s="81" t="s">
        <v>152</v>
      </c>
      <c r="B166" s="95" t="s">
        <v>251</v>
      </c>
      <c r="C166" s="92">
        <v>0</v>
      </c>
      <c r="D166" s="95" t="s">
        <v>251</v>
      </c>
      <c r="E166" s="92">
        <v>0</v>
      </c>
      <c r="F166" s="95">
        <v>2</v>
      </c>
      <c r="G166" s="92">
        <v>5.4333061668024991E-2</v>
      </c>
      <c r="H166" s="95" t="s">
        <v>251</v>
      </c>
      <c r="I166" s="92">
        <v>0</v>
      </c>
      <c r="J166" s="95" t="s">
        <v>251</v>
      </c>
      <c r="K166" s="92">
        <v>0</v>
      </c>
      <c r="L166" s="95" t="s">
        <v>251</v>
      </c>
      <c r="M166" s="92">
        <v>0</v>
      </c>
      <c r="N166" s="95">
        <v>17</v>
      </c>
      <c r="O166" s="92">
        <v>6.1507290422953068E-2</v>
      </c>
      <c r="P166" s="92"/>
      <c r="Q166" s="81" t="s">
        <v>152</v>
      </c>
      <c r="R166" s="95" t="s">
        <v>251</v>
      </c>
      <c r="S166" s="92">
        <v>0</v>
      </c>
      <c r="T166" s="95" t="s">
        <v>251</v>
      </c>
      <c r="U166" s="92">
        <v>0</v>
      </c>
      <c r="V166" s="95" t="s">
        <v>251</v>
      </c>
      <c r="W166" s="92">
        <v>0</v>
      </c>
      <c r="X166" s="95" t="s">
        <v>251</v>
      </c>
      <c r="Y166" s="92">
        <v>0</v>
      </c>
      <c r="Z166" s="95" t="s">
        <v>251</v>
      </c>
      <c r="AA166" s="92">
        <v>0</v>
      </c>
      <c r="AB166" s="95">
        <v>1</v>
      </c>
      <c r="AC166" s="92">
        <v>8.4961767204757857E-2</v>
      </c>
      <c r="AD166" s="95" t="s">
        <v>251</v>
      </c>
      <c r="AE166" s="92">
        <v>0</v>
      </c>
      <c r="AF166" s="95"/>
      <c r="AG166" s="81" t="s">
        <v>152</v>
      </c>
      <c r="AH166" s="95">
        <v>2</v>
      </c>
      <c r="AI166" s="92">
        <v>0.35778175313059035</v>
      </c>
      <c r="AJ166" s="95" t="s">
        <v>251</v>
      </c>
      <c r="AK166" s="92">
        <v>0</v>
      </c>
      <c r="AL166" s="95" t="s">
        <v>251</v>
      </c>
      <c r="AM166" s="92">
        <v>0</v>
      </c>
      <c r="AN166" s="95" t="s">
        <v>251</v>
      </c>
      <c r="AO166" s="92">
        <v>0</v>
      </c>
      <c r="AP166" s="95">
        <v>10</v>
      </c>
      <c r="AQ166" s="92">
        <v>0.14699397324709687</v>
      </c>
    </row>
    <row r="167" spans="1:44">
      <c r="A167" s="81" t="s">
        <v>153</v>
      </c>
      <c r="B167" s="95" t="s">
        <v>251</v>
      </c>
      <c r="C167" s="92">
        <v>0</v>
      </c>
      <c r="D167" s="95" t="s">
        <v>251</v>
      </c>
      <c r="E167" s="92">
        <v>0</v>
      </c>
      <c r="F167" s="95" t="s">
        <v>251</v>
      </c>
      <c r="G167" s="92">
        <v>0</v>
      </c>
      <c r="H167" s="95" t="s">
        <v>251</v>
      </c>
      <c r="I167" s="92">
        <v>0</v>
      </c>
      <c r="J167" s="95" t="s">
        <v>251</v>
      </c>
      <c r="K167" s="92">
        <v>0</v>
      </c>
      <c r="L167" s="95" t="s">
        <v>251</v>
      </c>
      <c r="M167" s="92">
        <v>0</v>
      </c>
      <c r="N167" s="95">
        <v>16</v>
      </c>
      <c r="O167" s="92">
        <v>5.7889214515720537E-2</v>
      </c>
      <c r="P167" s="92"/>
      <c r="Q167" s="81" t="s">
        <v>153</v>
      </c>
      <c r="R167" s="95" t="s">
        <v>251</v>
      </c>
      <c r="S167" s="92">
        <v>0</v>
      </c>
      <c r="T167" s="95" t="s">
        <v>251</v>
      </c>
      <c r="U167" s="92">
        <v>0</v>
      </c>
      <c r="V167" s="95" t="s">
        <v>251</v>
      </c>
      <c r="W167" s="92">
        <v>0</v>
      </c>
      <c r="X167" s="95" t="s">
        <v>251</v>
      </c>
      <c r="Y167" s="92">
        <v>0</v>
      </c>
      <c r="Z167" s="95" t="s">
        <v>251</v>
      </c>
      <c r="AA167" s="92">
        <v>0</v>
      </c>
      <c r="AB167" s="95" t="s">
        <v>251</v>
      </c>
      <c r="AC167" s="92">
        <v>0</v>
      </c>
      <c r="AD167" s="95" t="s">
        <v>251</v>
      </c>
      <c r="AE167" s="92">
        <v>0</v>
      </c>
      <c r="AF167" s="95"/>
      <c r="AG167" s="81" t="s">
        <v>153</v>
      </c>
      <c r="AH167" s="95">
        <v>2</v>
      </c>
      <c r="AI167" s="92">
        <v>0.35778175313059035</v>
      </c>
      <c r="AJ167" s="95">
        <v>2</v>
      </c>
      <c r="AK167" s="92">
        <v>9.2464170134073043E-2</v>
      </c>
      <c r="AL167" s="95" t="s">
        <v>251</v>
      </c>
      <c r="AM167" s="92">
        <v>0</v>
      </c>
      <c r="AN167" s="95" t="s">
        <v>251</v>
      </c>
      <c r="AO167" s="92">
        <v>0</v>
      </c>
      <c r="AP167" s="95">
        <v>3</v>
      </c>
      <c r="AQ167" s="92">
        <v>4.4098191974129064E-2</v>
      </c>
    </row>
    <row r="168" spans="1:44">
      <c r="A168" s="81"/>
      <c r="B168" s="93"/>
      <c r="C168" s="93"/>
      <c r="D168" s="93"/>
      <c r="E168" s="93"/>
      <c r="F168" s="93"/>
      <c r="G168" s="93"/>
      <c r="H168" s="93"/>
      <c r="I168" s="93"/>
      <c r="J168" s="95"/>
      <c r="K168" s="93"/>
      <c r="L168" s="95"/>
      <c r="M168" s="93"/>
      <c r="N168" s="93"/>
      <c r="O168" s="93"/>
      <c r="P168" s="104"/>
      <c r="Q168" s="81"/>
      <c r="R168" s="93"/>
      <c r="S168" s="93"/>
      <c r="T168" s="93"/>
      <c r="U168" s="93"/>
      <c r="V168" s="95"/>
      <c r="W168" s="93"/>
      <c r="X168" s="95"/>
      <c r="Y168" s="93"/>
      <c r="Z168" s="95"/>
      <c r="AA168" s="93"/>
      <c r="AB168" s="95"/>
      <c r="AC168" s="93"/>
      <c r="AD168" s="95"/>
      <c r="AE168" s="93"/>
      <c r="AF168" s="95"/>
      <c r="AG168" s="81"/>
      <c r="AH168" s="95"/>
      <c r="AI168" s="93"/>
      <c r="AJ168" s="95"/>
      <c r="AK168" s="93"/>
      <c r="AL168" s="95"/>
      <c r="AM168" s="93"/>
      <c r="AN168" s="95"/>
      <c r="AO168" s="93"/>
      <c r="AP168" s="95"/>
      <c r="AQ168" s="93"/>
    </row>
    <row r="169" spans="1:44" s="106" customFormat="1" ht="33.75">
      <c r="A169" s="80" t="s">
        <v>154</v>
      </c>
      <c r="B169" s="90">
        <v>9</v>
      </c>
      <c r="C169" s="91">
        <v>3.4351145038167941</v>
      </c>
      <c r="D169" s="90">
        <v>3</v>
      </c>
      <c r="E169" s="91">
        <v>2.1582733812949639</v>
      </c>
      <c r="F169" s="90">
        <v>209</v>
      </c>
      <c r="G169" s="91">
        <v>5.6778049443086118</v>
      </c>
      <c r="H169" s="90">
        <v>14</v>
      </c>
      <c r="I169" s="91">
        <v>0.82498526812021211</v>
      </c>
      <c r="J169" s="90">
        <v>1</v>
      </c>
      <c r="K169" s="91">
        <v>6.666666666666667</v>
      </c>
      <c r="L169" s="90">
        <v>2</v>
      </c>
      <c r="M169" s="91">
        <v>2.6315789473684208</v>
      </c>
      <c r="N169" s="90">
        <v>996</v>
      </c>
      <c r="O169" s="91">
        <v>3.6036036036036037</v>
      </c>
      <c r="P169" s="91"/>
      <c r="Q169" s="80" t="s">
        <v>154</v>
      </c>
      <c r="R169" s="90">
        <v>5</v>
      </c>
      <c r="S169" s="91">
        <v>0.68870523415977969</v>
      </c>
      <c r="T169" s="90">
        <v>16</v>
      </c>
      <c r="U169" s="91">
        <v>0.85470085470085477</v>
      </c>
      <c r="V169" s="90">
        <v>10</v>
      </c>
      <c r="W169" s="91">
        <v>1.4367816091954022</v>
      </c>
      <c r="X169" s="90">
        <v>1</v>
      </c>
      <c r="Y169" s="91">
        <v>0.30303030303030304</v>
      </c>
      <c r="Z169" s="90">
        <v>0</v>
      </c>
      <c r="AA169" s="91">
        <v>0</v>
      </c>
      <c r="AB169" s="90">
        <v>22</v>
      </c>
      <c r="AC169" s="91">
        <v>1.8691588785046727</v>
      </c>
      <c r="AD169" s="90">
        <v>24</v>
      </c>
      <c r="AE169" s="91">
        <v>0.67377877596855695</v>
      </c>
      <c r="AF169" s="90"/>
      <c r="AG169" s="80" t="s">
        <v>154</v>
      </c>
      <c r="AH169" s="90">
        <v>19</v>
      </c>
      <c r="AI169" s="91">
        <v>3.3989266547406083</v>
      </c>
      <c r="AJ169" s="90">
        <v>61</v>
      </c>
      <c r="AK169" s="91">
        <v>2.8201571890892279</v>
      </c>
      <c r="AL169" s="90">
        <v>23</v>
      </c>
      <c r="AM169" s="91">
        <v>2.0052310374891023</v>
      </c>
      <c r="AN169" s="90">
        <v>5</v>
      </c>
      <c r="AO169" s="91">
        <v>0.92936802973977695</v>
      </c>
      <c r="AP169" s="90">
        <v>144</v>
      </c>
      <c r="AQ169" s="91">
        <v>2.1167132147581946</v>
      </c>
      <c r="AR169" s="146"/>
    </row>
    <row r="170" spans="1:44">
      <c r="A170" s="81" t="s">
        <v>155</v>
      </c>
      <c r="B170" s="95" t="s">
        <v>251</v>
      </c>
      <c r="C170" s="92">
        <v>0</v>
      </c>
      <c r="D170" s="95" t="s">
        <v>251</v>
      </c>
      <c r="E170" s="92">
        <v>0</v>
      </c>
      <c r="F170" s="95">
        <v>2</v>
      </c>
      <c r="G170" s="92">
        <v>5.4333061668024991E-2</v>
      </c>
      <c r="H170" s="95" t="s">
        <v>251</v>
      </c>
      <c r="I170" s="92">
        <v>0</v>
      </c>
      <c r="J170" s="95" t="s">
        <v>251</v>
      </c>
      <c r="K170" s="92">
        <v>0</v>
      </c>
      <c r="L170" s="95">
        <v>2</v>
      </c>
      <c r="M170" s="92">
        <v>2.6315789473684208</v>
      </c>
      <c r="N170" s="95">
        <v>54</v>
      </c>
      <c r="O170" s="92">
        <v>0.19537609899055683</v>
      </c>
      <c r="P170" s="92"/>
      <c r="Q170" s="81" t="s">
        <v>155</v>
      </c>
      <c r="R170" s="95" t="s">
        <v>251</v>
      </c>
      <c r="S170" s="92">
        <v>0</v>
      </c>
      <c r="T170" s="95" t="s">
        <v>251</v>
      </c>
      <c r="U170" s="92">
        <v>0</v>
      </c>
      <c r="V170" s="95" t="s">
        <v>251</v>
      </c>
      <c r="W170" s="92">
        <v>0</v>
      </c>
      <c r="X170" s="95" t="s">
        <v>251</v>
      </c>
      <c r="Y170" s="92">
        <v>0</v>
      </c>
      <c r="Z170" s="95" t="s">
        <v>251</v>
      </c>
      <c r="AA170" s="92">
        <v>0</v>
      </c>
      <c r="AB170" s="95">
        <v>1</v>
      </c>
      <c r="AC170" s="92">
        <v>8.4961767204757857E-2</v>
      </c>
      <c r="AD170" s="95">
        <v>2</v>
      </c>
      <c r="AE170" s="92">
        <v>5.6148231330713089E-2</v>
      </c>
      <c r="AF170" s="95"/>
      <c r="AG170" s="81" t="s">
        <v>155</v>
      </c>
      <c r="AH170" s="95">
        <v>1</v>
      </c>
      <c r="AI170" s="92">
        <v>0.17889087656529518</v>
      </c>
      <c r="AJ170" s="95">
        <v>6</v>
      </c>
      <c r="AK170" s="92">
        <v>0.27739251040221913</v>
      </c>
      <c r="AL170" s="95" t="s">
        <v>251</v>
      </c>
      <c r="AM170" s="92">
        <v>0</v>
      </c>
      <c r="AN170" s="95" t="s">
        <v>251</v>
      </c>
      <c r="AO170" s="92">
        <v>0</v>
      </c>
      <c r="AP170" s="95">
        <v>8</v>
      </c>
      <c r="AQ170" s="92">
        <v>0.1175951785976775</v>
      </c>
    </row>
    <row r="171" spans="1:44">
      <c r="A171" s="81" t="s">
        <v>156</v>
      </c>
      <c r="B171" s="95">
        <v>1</v>
      </c>
      <c r="C171" s="92">
        <v>0.38167938931297707</v>
      </c>
      <c r="D171" s="95" t="s">
        <v>251</v>
      </c>
      <c r="E171" s="92">
        <v>0</v>
      </c>
      <c r="F171" s="95">
        <v>2</v>
      </c>
      <c r="G171" s="92">
        <v>5.4333061668024991E-2</v>
      </c>
      <c r="H171" s="95" t="s">
        <v>251</v>
      </c>
      <c r="I171" s="92">
        <v>0</v>
      </c>
      <c r="J171" s="95" t="s">
        <v>251</v>
      </c>
      <c r="K171" s="92">
        <v>0</v>
      </c>
      <c r="L171" s="95" t="s">
        <v>251</v>
      </c>
      <c r="M171" s="92">
        <v>0</v>
      </c>
      <c r="N171" s="95">
        <v>30</v>
      </c>
      <c r="O171" s="92">
        <v>0.10854227721697601</v>
      </c>
      <c r="P171" s="92"/>
      <c r="Q171" s="81" t="s">
        <v>156</v>
      </c>
      <c r="R171" s="95" t="s">
        <v>251</v>
      </c>
      <c r="S171" s="92">
        <v>0</v>
      </c>
      <c r="T171" s="95" t="s">
        <v>251</v>
      </c>
      <c r="U171" s="92">
        <v>0</v>
      </c>
      <c r="V171" s="95" t="s">
        <v>251</v>
      </c>
      <c r="W171" s="92">
        <v>0</v>
      </c>
      <c r="X171" s="95" t="s">
        <v>251</v>
      </c>
      <c r="Y171" s="92">
        <v>0</v>
      </c>
      <c r="Z171" s="95" t="s">
        <v>251</v>
      </c>
      <c r="AA171" s="92">
        <v>0</v>
      </c>
      <c r="AB171" s="95">
        <v>2</v>
      </c>
      <c r="AC171" s="92">
        <v>0.16992353440951571</v>
      </c>
      <c r="AD171" s="95" t="s">
        <v>251</v>
      </c>
      <c r="AE171" s="92">
        <v>0</v>
      </c>
      <c r="AF171" s="95"/>
      <c r="AG171" s="81" t="s">
        <v>156</v>
      </c>
      <c r="AH171" s="95">
        <v>1</v>
      </c>
      <c r="AI171" s="92">
        <v>0.17889087656529518</v>
      </c>
      <c r="AJ171" s="95">
        <v>4</v>
      </c>
      <c r="AK171" s="92">
        <v>0.18492834026814609</v>
      </c>
      <c r="AL171" s="95">
        <v>1</v>
      </c>
      <c r="AM171" s="92">
        <v>8.7183958151700089E-2</v>
      </c>
      <c r="AN171" s="95" t="s">
        <v>251</v>
      </c>
      <c r="AO171" s="92">
        <v>0</v>
      </c>
      <c r="AP171" s="95">
        <v>8</v>
      </c>
      <c r="AQ171" s="92">
        <v>0.1175951785976775</v>
      </c>
    </row>
    <row r="172" spans="1:44">
      <c r="A172" s="81" t="s">
        <v>157</v>
      </c>
      <c r="B172" s="95" t="s">
        <v>251</v>
      </c>
      <c r="C172" s="92">
        <v>0</v>
      </c>
      <c r="D172" s="95">
        <v>2</v>
      </c>
      <c r="E172" s="92">
        <v>1.4388489208633095</v>
      </c>
      <c r="F172" s="95">
        <v>16</v>
      </c>
      <c r="G172" s="92">
        <v>0.43466449334419993</v>
      </c>
      <c r="H172" s="95">
        <v>2</v>
      </c>
      <c r="I172" s="92">
        <v>0.11785503830288745</v>
      </c>
      <c r="J172" s="95" t="s">
        <v>251</v>
      </c>
      <c r="K172" s="92">
        <v>0</v>
      </c>
      <c r="L172" s="95" t="s">
        <v>251</v>
      </c>
      <c r="M172" s="92">
        <v>0</v>
      </c>
      <c r="N172" s="95">
        <v>95</v>
      </c>
      <c r="O172" s="92">
        <v>0.3437172111870907</v>
      </c>
      <c r="P172" s="92"/>
      <c r="Q172" s="81" t="s">
        <v>157</v>
      </c>
      <c r="R172" s="95" t="s">
        <v>251</v>
      </c>
      <c r="S172" s="92">
        <v>0</v>
      </c>
      <c r="T172" s="95" t="s">
        <v>251</v>
      </c>
      <c r="U172" s="92">
        <v>0</v>
      </c>
      <c r="V172" s="95" t="s">
        <v>251</v>
      </c>
      <c r="W172" s="92">
        <v>0</v>
      </c>
      <c r="X172" s="95" t="s">
        <v>251</v>
      </c>
      <c r="Y172" s="92">
        <v>0</v>
      </c>
      <c r="Z172" s="95" t="s">
        <v>251</v>
      </c>
      <c r="AA172" s="92">
        <v>0</v>
      </c>
      <c r="AB172" s="95">
        <v>2</v>
      </c>
      <c r="AC172" s="92">
        <v>0.16992353440951571</v>
      </c>
      <c r="AD172" s="95">
        <v>2</v>
      </c>
      <c r="AE172" s="92">
        <v>5.6148231330713089E-2</v>
      </c>
      <c r="AF172" s="95"/>
      <c r="AG172" s="81" t="s">
        <v>157</v>
      </c>
      <c r="AH172" s="95">
        <v>3</v>
      </c>
      <c r="AI172" s="92">
        <v>0.53667262969588547</v>
      </c>
      <c r="AJ172" s="95">
        <v>8</v>
      </c>
      <c r="AK172" s="92">
        <v>0.36985668053629217</v>
      </c>
      <c r="AL172" s="95">
        <v>2</v>
      </c>
      <c r="AM172" s="92">
        <v>0.17436791630340018</v>
      </c>
      <c r="AN172" s="95" t="s">
        <v>251</v>
      </c>
      <c r="AO172" s="92">
        <v>0</v>
      </c>
      <c r="AP172" s="95">
        <v>10</v>
      </c>
      <c r="AQ172" s="92">
        <v>0.14699397324709687</v>
      </c>
    </row>
    <row r="173" spans="1:44">
      <c r="A173" s="81" t="s">
        <v>158</v>
      </c>
      <c r="B173" s="95" t="s">
        <v>251</v>
      </c>
      <c r="C173" s="92">
        <v>0</v>
      </c>
      <c r="D173" s="95" t="s">
        <v>251</v>
      </c>
      <c r="E173" s="92">
        <v>0</v>
      </c>
      <c r="F173" s="95">
        <v>1</v>
      </c>
      <c r="G173" s="92">
        <v>2.7166530834012496E-2</v>
      </c>
      <c r="H173" s="95">
        <v>1</v>
      </c>
      <c r="I173" s="92">
        <v>5.8927519151443723E-2</v>
      </c>
      <c r="J173" s="95" t="s">
        <v>251</v>
      </c>
      <c r="K173" s="92">
        <v>0</v>
      </c>
      <c r="L173" s="95" t="s">
        <v>251</v>
      </c>
      <c r="M173" s="92">
        <v>0</v>
      </c>
      <c r="N173" s="95">
        <v>71</v>
      </c>
      <c r="O173" s="92">
        <v>0.25688338941350986</v>
      </c>
      <c r="P173" s="92"/>
      <c r="Q173" s="81" t="s">
        <v>158</v>
      </c>
      <c r="R173" s="95" t="s">
        <v>251</v>
      </c>
      <c r="S173" s="92">
        <v>0</v>
      </c>
      <c r="T173" s="95">
        <v>1</v>
      </c>
      <c r="U173" s="92">
        <v>5.3418803418803423E-2</v>
      </c>
      <c r="V173" s="95" t="s">
        <v>251</v>
      </c>
      <c r="W173" s="92">
        <v>0</v>
      </c>
      <c r="X173" s="95" t="s">
        <v>251</v>
      </c>
      <c r="Y173" s="92">
        <v>0</v>
      </c>
      <c r="Z173" s="95" t="s">
        <v>251</v>
      </c>
      <c r="AA173" s="92">
        <v>0</v>
      </c>
      <c r="AB173" s="95">
        <v>1</v>
      </c>
      <c r="AC173" s="92">
        <v>8.4961767204757857E-2</v>
      </c>
      <c r="AD173" s="95">
        <v>1</v>
      </c>
      <c r="AE173" s="92">
        <v>2.8074115665356544E-2</v>
      </c>
      <c r="AF173" s="95"/>
      <c r="AG173" s="81" t="s">
        <v>158</v>
      </c>
      <c r="AH173" s="95">
        <v>2</v>
      </c>
      <c r="AI173" s="92">
        <v>0.35778175313059035</v>
      </c>
      <c r="AJ173" s="95">
        <v>2</v>
      </c>
      <c r="AK173" s="92">
        <v>9.2464170134073043E-2</v>
      </c>
      <c r="AL173" s="95">
        <v>3</v>
      </c>
      <c r="AM173" s="92">
        <v>0.26155187445510025</v>
      </c>
      <c r="AN173" s="95" t="s">
        <v>251</v>
      </c>
      <c r="AO173" s="92">
        <v>0</v>
      </c>
      <c r="AP173" s="95">
        <v>13</v>
      </c>
      <c r="AQ173" s="92">
        <v>0.19109216522122593</v>
      </c>
    </row>
    <row r="174" spans="1:44">
      <c r="A174" s="81" t="s">
        <v>159</v>
      </c>
      <c r="B174" s="95">
        <v>3</v>
      </c>
      <c r="C174" s="92">
        <v>1.1450381679389312</v>
      </c>
      <c r="D174" s="95">
        <v>1</v>
      </c>
      <c r="E174" s="92">
        <v>0.71942446043165476</v>
      </c>
      <c r="F174" s="95">
        <v>79</v>
      </c>
      <c r="G174" s="92">
        <v>2.1461559358869873</v>
      </c>
      <c r="H174" s="95">
        <v>5</v>
      </c>
      <c r="I174" s="92">
        <v>0.29463759575721865</v>
      </c>
      <c r="J174" s="95" t="s">
        <v>251</v>
      </c>
      <c r="K174" s="92">
        <v>0</v>
      </c>
      <c r="L174" s="95" t="s">
        <v>251</v>
      </c>
      <c r="M174" s="92">
        <v>0</v>
      </c>
      <c r="N174" s="95">
        <v>365</v>
      </c>
      <c r="O174" s="92">
        <v>1.3205977061398748</v>
      </c>
      <c r="P174" s="92"/>
      <c r="Q174" s="81" t="s">
        <v>159</v>
      </c>
      <c r="R174" s="95">
        <v>1</v>
      </c>
      <c r="S174" s="92">
        <v>0.13774104683195593</v>
      </c>
      <c r="T174" s="95">
        <v>11</v>
      </c>
      <c r="U174" s="92">
        <v>0.58760683760683763</v>
      </c>
      <c r="V174" s="95">
        <v>8</v>
      </c>
      <c r="W174" s="92">
        <v>1.1494252873563218</v>
      </c>
      <c r="X174" s="95" t="s">
        <v>251</v>
      </c>
      <c r="Y174" s="92">
        <v>0</v>
      </c>
      <c r="Z174" s="95" t="s">
        <v>251</v>
      </c>
      <c r="AA174" s="92">
        <v>0</v>
      </c>
      <c r="AB174" s="95">
        <v>12</v>
      </c>
      <c r="AC174" s="92">
        <v>1.0195412064570943</v>
      </c>
      <c r="AD174" s="95">
        <v>12</v>
      </c>
      <c r="AE174" s="92">
        <v>0.33688938798427848</v>
      </c>
      <c r="AF174" s="95"/>
      <c r="AG174" s="81" t="s">
        <v>159</v>
      </c>
      <c r="AH174" s="95">
        <v>2</v>
      </c>
      <c r="AI174" s="92">
        <v>0.35778175313059035</v>
      </c>
      <c r="AJ174" s="95">
        <v>28</v>
      </c>
      <c r="AK174" s="92">
        <v>1.2944983818770228</v>
      </c>
      <c r="AL174" s="95">
        <v>11</v>
      </c>
      <c r="AM174" s="92">
        <v>0.95902353966870102</v>
      </c>
      <c r="AN174" s="95">
        <v>3</v>
      </c>
      <c r="AO174" s="92">
        <v>0.55762081784386619</v>
      </c>
      <c r="AP174" s="95">
        <v>52</v>
      </c>
      <c r="AQ174" s="92">
        <v>0.76436866088490374</v>
      </c>
    </row>
    <row r="175" spans="1:44">
      <c r="A175" s="81" t="s">
        <v>160</v>
      </c>
      <c r="B175" s="95">
        <v>3</v>
      </c>
      <c r="C175" s="92">
        <v>1.1450381679389312</v>
      </c>
      <c r="D175" s="95" t="s">
        <v>251</v>
      </c>
      <c r="E175" s="92">
        <v>0</v>
      </c>
      <c r="F175" s="95">
        <v>2</v>
      </c>
      <c r="G175" s="92">
        <v>5.4333061668024991E-2</v>
      </c>
      <c r="H175" s="95">
        <v>2</v>
      </c>
      <c r="I175" s="92">
        <v>0.11785503830288745</v>
      </c>
      <c r="J175" s="95" t="s">
        <v>251</v>
      </c>
      <c r="K175" s="92">
        <v>0</v>
      </c>
      <c r="L175" s="95" t="s">
        <v>251</v>
      </c>
      <c r="M175" s="92">
        <v>0</v>
      </c>
      <c r="N175" s="95">
        <v>38</v>
      </c>
      <c r="O175" s="92">
        <v>0.13748688447483629</v>
      </c>
      <c r="P175" s="92"/>
      <c r="Q175" s="81" t="s">
        <v>160</v>
      </c>
      <c r="R175" s="95" t="s">
        <v>251</v>
      </c>
      <c r="S175" s="92">
        <v>0</v>
      </c>
      <c r="T175" s="95" t="s">
        <v>251</v>
      </c>
      <c r="U175" s="92">
        <v>0</v>
      </c>
      <c r="V175" s="95" t="s">
        <v>251</v>
      </c>
      <c r="W175" s="92">
        <v>0</v>
      </c>
      <c r="X175" s="95" t="s">
        <v>251</v>
      </c>
      <c r="Y175" s="92">
        <v>0</v>
      </c>
      <c r="Z175" s="95" t="s">
        <v>251</v>
      </c>
      <c r="AA175" s="92">
        <v>0</v>
      </c>
      <c r="AB175" s="95">
        <v>1</v>
      </c>
      <c r="AC175" s="92">
        <v>8.4961767204757857E-2</v>
      </c>
      <c r="AD175" s="95">
        <v>1</v>
      </c>
      <c r="AE175" s="92">
        <v>2.8074115665356544E-2</v>
      </c>
      <c r="AF175" s="95"/>
      <c r="AG175" s="81" t="s">
        <v>160</v>
      </c>
      <c r="AH175" s="95">
        <v>2</v>
      </c>
      <c r="AI175" s="92">
        <v>0.35778175313059035</v>
      </c>
      <c r="AJ175" s="95">
        <v>1</v>
      </c>
      <c r="AK175" s="92">
        <v>4.6232085067036521E-2</v>
      </c>
      <c r="AL175" s="95" t="s">
        <v>251</v>
      </c>
      <c r="AM175" s="92">
        <v>0</v>
      </c>
      <c r="AN175" s="95" t="s">
        <v>251</v>
      </c>
      <c r="AO175" s="92">
        <v>0</v>
      </c>
      <c r="AP175" s="95">
        <v>7</v>
      </c>
      <c r="AQ175" s="92">
        <v>0.10289578127296781</v>
      </c>
    </row>
    <row r="176" spans="1:44">
      <c r="A176" s="81" t="s">
        <v>161</v>
      </c>
      <c r="B176" s="95" t="s">
        <v>251</v>
      </c>
      <c r="C176" s="92">
        <v>0</v>
      </c>
      <c r="D176" s="95" t="s">
        <v>251</v>
      </c>
      <c r="E176" s="92">
        <v>0</v>
      </c>
      <c r="F176" s="95">
        <v>2</v>
      </c>
      <c r="G176" s="92">
        <v>5.4333061668024991E-2</v>
      </c>
      <c r="H176" s="95" t="s">
        <v>251</v>
      </c>
      <c r="I176" s="92">
        <v>0</v>
      </c>
      <c r="J176" s="95" t="s">
        <v>251</v>
      </c>
      <c r="K176" s="92">
        <v>0</v>
      </c>
      <c r="L176" s="95" t="s">
        <v>251</v>
      </c>
      <c r="M176" s="92">
        <v>0</v>
      </c>
      <c r="N176" s="95">
        <v>5</v>
      </c>
      <c r="O176" s="92">
        <v>1.809037953616267E-2</v>
      </c>
      <c r="P176" s="92"/>
      <c r="Q176" s="81" t="s">
        <v>161</v>
      </c>
      <c r="R176" s="95" t="s">
        <v>251</v>
      </c>
      <c r="S176" s="92">
        <v>0</v>
      </c>
      <c r="T176" s="95" t="s">
        <v>251</v>
      </c>
      <c r="U176" s="92">
        <v>0</v>
      </c>
      <c r="V176" s="95" t="s">
        <v>251</v>
      </c>
      <c r="W176" s="92">
        <v>0</v>
      </c>
      <c r="X176" s="95" t="s">
        <v>251</v>
      </c>
      <c r="Y176" s="92">
        <v>0</v>
      </c>
      <c r="Z176" s="95" t="s">
        <v>251</v>
      </c>
      <c r="AA176" s="92">
        <v>0</v>
      </c>
      <c r="AB176" s="95">
        <v>1</v>
      </c>
      <c r="AC176" s="92">
        <v>8.4961767204757857E-2</v>
      </c>
      <c r="AD176" s="95" t="s">
        <v>251</v>
      </c>
      <c r="AE176" s="92">
        <v>0</v>
      </c>
      <c r="AF176" s="95"/>
      <c r="AG176" s="81" t="s">
        <v>161</v>
      </c>
      <c r="AH176" s="95">
        <v>1</v>
      </c>
      <c r="AI176" s="92">
        <v>0.17889087656529518</v>
      </c>
      <c r="AJ176" s="95">
        <v>2</v>
      </c>
      <c r="AK176" s="92">
        <v>9.2464170134073043E-2</v>
      </c>
      <c r="AL176" s="95" t="s">
        <v>251</v>
      </c>
      <c r="AM176" s="92">
        <v>0</v>
      </c>
      <c r="AN176" s="95" t="s">
        <v>251</v>
      </c>
      <c r="AO176" s="92">
        <v>0</v>
      </c>
      <c r="AP176" s="95">
        <v>15</v>
      </c>
      <c r="AQ176" s="92">
        <v>0.22049095987064529</v>
      </c>
    </row>
    <row r="177" spans="1:44">
      <c r="A177" s="81" t="s">
        <v>162</v>
      </c>
      <c r="B177" s="95">
        <v>1</v>
      </c>
      <c r="C177" s="92">
        <v>0.38167938931297707</v>
      </c>
      <c r="D177" s="95" t="s">
        <v>251</v>
      </c>
      <c r="E177" s="92">
        <v>0</v>
      </c>
      <c r="F177" s="95">
        <v>6</v>
      </c>
      <c r="G177" s="92">
        <v>0.16299918500407498</v>
      </c>
      <c r="H177" s="95">
        <v>2</v>
      </c>
      <c r="I177" s="92">
        <v>0.11785503830288745</v>
      </c>
      <c r="J177" s="95" t="s">
        <v>251</v>
      </c>
      <c r="K177" s="92">
        <v>0</v>
      </c>
      <c r="L177" s="95" t="s">
        <v>251</v>
      </c>
      <c r="M177" s="92">
        <v>0</v>
      </c>
      <c r="N177" s="95">
        <v>52</v>
      </c>
      <c r="O177" s="92">
        <v>0.18813994717609175</v>
      </c>
      <c r="P177" s="92"/>
      <c r="Q177" s="81" t="s">
        <v>162</v>
      </c>
      <c r="R177" s="95" t="s">
        <v>251</v>
      </c>
      <c r="S177" s="92">
        <v>0</v>
      </c>
      <c r="T177" s="95" t="s">
        <v>251</v>
      </c>
      <c r="U177" s="92">
        <v>0</v>
      </c>
      <c r="V177" s="95" t="s">
        <v>251</v>
      </c>
      <c r="W177" s="92">
        <v>0</v>
      </c>
      <c r="X177" s="95" t="s">
        <v>251</v>
      </c>
      <c r="Y177" s="92">
        <v>0</v>
      </c>
      <c r="Z177" s="95" t="s">
        <v>251</v>
      </c>
      <c r="AA177" s="92">
        <v>0</v>
      </c>
      <c r="AB177" s="95" t="s">
        <v>251</v>
      </c>
      <c r="AC177" s="92">
        <v>0</v>
      </c>
      <c r="AD177" s="95">
        <v>1</v>
      </c>
      <c r="AE177" s="92">
        <v>2.8074115665356544E-2</v>
      </c>
      <c r="AF177" s="95"/>
      <c r="AG177" s="81" t="s">
        <v>162</v>
      </c>
      <c r="AH177" s="95">
        <v>2</v>
      </c>
      <c r="AI177" s="92">
        <v>0.35778175313059035</v>
      </c>
      <c r="AJ177" s="95">
        <v>2</v>
      </c>
      <c r="AK177" s="92">
        <v>9.2464170134073043E-2</v>
      </c>
      <c r="AL177" s="95" t="s">
        <v>251</v>
      </c>
      <c r="AM177" s="92">
        <v>0</v>
      </c>
      <c r="AN177" s="95" t="s">
        <v>251</v>
      </c>
      <c r="AO177" s="92">
        <v>0</v>
      </c>
      <c r="AP177" s="95">
        <v>15</v>
      </c>
      <c r="AQ177" s="92">
        <v>0.22049095987064529</v>
      </c>
    </row>
    <row r="178" spans="1:44">
      <c r="A178" s="81" t="s">
        <v>163</v>
      </c>
      <c r="B178" s="95">
        <v>1</v>
      </c>
      <c r="C178" s="92">
        <v>0.38167938931297707</v>
      </c>
      <c r="D178" s="95" t="s">
        <v>251</v>
      </c>
      <c r="E178" s="92">
        <v>0</v>
      </c>
      <c r="F178" s="95">
        <v>99</v>
      </c>
      <c r="G178" s="92">
        <v>2.6894865525672369</v>
      </c>
      <c r="H178" s="95">
        <v>2</v>
      </c>
      <c r="I178" s="92">
        <v>0.11785503830288745</v>
      </c>
      <c r="J178" s="95">
        <v>1</v>
      </c>
      <c r="K178" s="92">
        <v>6.666666666666667</v>
      </c>
      <c r="L178" s="95" t="s">
        <v>251</v>
      </c>
      <c r="M178" s="92">
        <v>0</v>
      </c>
      <c r="N178" s="95">
        <v>282</v>
      </c>
      <c r="O178" s="92">
        <v>1.0202974058395744</v>
      </c>
      <c r="P178" s="92"/>
      <c r="Q178" s="81" t="s">
        <v>163</v>
      </c>
      <c r="R178" s="95">
        <v>4</v>
      </c>
      <c r="S178" s="92">
        <v>0.55096418732782371</v>
      </c>
      <c r="T178" s="95">
        <v>4</v>
      </c>
      <c r="U178" s="92">
        <v>0.21367521367521369</v>
      </c>
      <c r="V178" s="95">
        <v>2</v>
      </c>
      <c r="W178" s="92">
        <v>0.28735632183908044</v>
      </c>
      <c r="X178" s="95">
        <v>1</v>
      </c>
      <c r="Y178" s="92">
        <v>0.30303030303030304</v>
      </c>
      <c r="Z178" s="95" t="s">
        <v>251</v>
      </c>
      <c r="AA178" s="92">
        <v>0</v>
      </c>
      <c r="AB178" s="95">
        <v>2</v>
      </c>
      <c r="AC178" s="92">
        <v>0.16992353440951571</v>
      </c>
      <c r="AD178" s="95">
        <v>5</v>
      </c>
      <c r="AE178" s="92">
        <v>0.14037057832678271</v>
      </c>
      <c r="AF178" s="95"/>
      <c r="AG178" s="81" t="s">
        <v>163</v>
      </c>
      <c r="AH178" s="95">
        <v>3</v>
      </c>
      <c r="AI178" s="92">
        <v>0.53667262969588547</v>
      </c>
      <c r="AJ178" s="95">
        <v>7</v>
      </c>
      <c r="AK178" s="92">
        <v>0.3236245954692557</v>
      </c>
      <c r="AL178" s="95">
        <v>6</v>
      </c>
      <c r="AM178" s="92">
        <v>0.52310374891020051</v>
      </c>
      <c r="AN178" s="95">
        <v>2</v>
      </c>
      <c r="AO178" s="92">
        <v>0.37174721189591076</v>
      </c>
      <c r="AP178" s="95">
        <v>12</v>
      </c>
      <c r="AQ178" s="92">
        <v>0.17639276789651626</v>
      </c>
    </row>
    <row r="179" spans="1:44">
      <c r="A179" s="81" t="s">
        <v>164</v>
      </c>
      <c r="B179" s="95" t="s">
        <v>251</v>
      </c>
      <c r="C179" s="92">
        <v>0</v>
      </c>
      <c r="D179" s="95" t="s">
        <v>251</v>
      </c>
      <c r="E179" s="92">
        <v>0</v>
      </c>
      <c r="F179" s="95" t="s">
        <v>251</v>
      </c>
      <c r="G179" s="92">
        <v>0</v>
      </c>
      <c r="H179" s="95" t="s">
        <v>251</v>
      </c>
      <c r="I179" s="92">
        <v>0</v>
      </c>
      <c r="J179" s="95" t="s">
        <v>251</v>
      </c>
      <c r="K179" s="92">
        <v>0</v>
      </c>
      <c r="L179" s="95" t="s">
        <v>251</v>
      </c>
      <c r="M179" s="92">
        <v>0</v>
      </c>
      <c r="N179" s="95">
        <v>4</v>
      </c>
      <c r="O179" s="92">
        <v>1.4472303628930134E-2</v>
      </c>
      <c r="P179" s="92"/>
      <c r="Q179" s="81" t="s">
        <v>164</v>
      </c>
      <c r="R179" s="95" t="s">
        <v>251</v>
      </c>
      <c r="S179" s="92">
        <v>0</v>
      </c>
      <c r="T179" s="95" t="s">
        <v>251</v>
      </c>
      <c r="U179" s="92">
        <v>0</v>
      </c>
      <c r="V179" s="95" t="s">
        <v>251</v>
      </c>
      <c r="W179" s="92">
        <v>0</v>
      </c>
      <c r="X179" s="95" t="s">
        <v>251</v>
      </c>
      <c r="Y179" s="92">
        <v>0</v>
      </c>
      <c r="Z179" s="95" t="s">
        <v>251</v>
      </c>
      <c r="AA179" s="92">
        <v>0</v>
      </c>
      <c r="AB179" s="95" t="s">
        <v>251</v>
      </c>
      <c r="AC179" s="92">
        <v>0</v>
      </c>
      <c r="AD179" s="95" t="s">
        <v>251</v>
      </c>
      <c r="AE179" s="92">
        <v>0</v>
      </c>
      <c r="AF179" s="95"/>
      <c r="AG179" s="81" t="s">
        <v>164</v>
      </c>
      <c r="AH179" s="95">
        <v>2</v>
      </c>
      <c r="AI179" s="92">
        <v>0.35778175313059035</v>
      </c>
      <c r="AJ179" s="95">
        <v>1</v>
      </c>
      <c r="AK179" s="92">
        <v>4.6232085067036521E-2</v>
      </c>
      <c r="AL179" s="95" t="s">
        <v>251</v>
      </c>
      <c r="AM179" s="92">
        <v>0</v>
      </c>
      <c r="AN179" s="95" t="s">
        <v>251</v>
      </c>
      <c r="AO179" s="92">
        <v>0</v>
      </c>
      <c r="AP179" s="95">
        <v>4</v>
      </c>
      <c r="AQ179" s="92">
        <v>5.879758929883875E-2</v>
      </c>
    </row>
    <row r="180" spans="1:44">
      <c r="A180" s="81"/>
      <c r="B180" s="93"/>
      <c r="C180" s="93"/>
      <c r="D180" s="93"/>
      <c r="E180" s="93"/>
      <c r="F180" s="93"/>
      <c r="G180" s="93"/>
      <c r="H180" s="93"/>
      <c r="I180" s="93"/>
      <c r="J180" s="95"/>
      <c r="K180" s="93"/>
      <c r="L180" s="95"/>
      <c r="M180" s="93"/>
      <c r="N180" s="93"/>
      <c r="O180" s="93"/>
      <c r="P180" s="104"/>
      <c r="Q180" s="81"/>
      <c r="R180" s="93"/>
      <c r="S180" s="93"/>
      <c r="T180" s="93"/>
      <c r="U180" s="93"/>
      <c r="V180" s="95"/>
      <c r="W180" s="93"/>
      <c r="X180" s="95"/>
      <c r="Y180" s="93"/>
      <c r="Z180" s="95"/>
      <c r="AA180" s="93"/>
      <c r="AB180" s="95"/>
      <c r="AC180" s="93"/>
      <c r="AD180" s="95"/>
      <c r="AE180" s="93"/>
      <c r="AF180" s="95"/>
      <c r="AG180" s="81"/>
      <c r="AH180" s="95"/>
      <c r="AI180" s="93"/>
      <c r="AJ180" s="95"/>
      <c r="AK180" s="93"/>
      <c r="AL180" s="95"/>
      <c r="AM180" s="93"/>
      <c r="AN180" s="95"/>
      <c r="AO180" s="93"/>
      <c r="AP180" s="95"/>
      <c r="AQ180" s="93"/>
    </row>
    <row r="181" spans="1:44" s="106" customFormat="1" ht="33.75">
      <c r="A181" s="80" t="s">
        <v>241</v>
      </c>
      <c r="B181" s="90">
        <v>8</v>
      </c>
      <c r="C181" s="91">
        <v>3.0534351145038165</v>
      </c>
      <c r="D181" s="90">
        <v>1</v>
      </c>
      <c r="E181" s="91">
        <v>0.71942446043165476</v>
      </c>
      <c r="F181" s="90">
        <v>157</v>
      </c>
      <c r="G181" s="91">
        <v>4.265145340939962</v>
      </c>
      <c r="H181" s="90">
        <v>56</v>
      </c>
      <c r="I181" s="91">
        <v>3.2999410724808484</v>
      </c>
      <c r="J181" s="90">
        <v>1</v>
      </c>
      <c r="K181" s="91">
        <v>6.666666666666667</v>
      </c>
      <c r="L181" s="90">
        <v>3</v>
      </c>
      <c r="M181" s="91">
        <v>3.9473684210526314</v>
      </c>
      <c r="N181" s="90">
        <v>1674</v>
      </c>
      <c r="O181" s="91">
        <v>6.0566590687072619</v>
      </c>
      <c r="P181" s="91"/>
      <c r="Q181" s="80" t="s">
        <v>241</v>
      </c>
      <c r="R181" s="90">
        <v>24</v>
      </c>
      <c r="S181" s="91">
        <v>3.3057851239669422</v>
      </c>
      <c r="T181" s="90">
        <v>42</v>
      </c>
      <c r="U181" s="91">
        <v>2.2435897435897436</v>
      </c>
      <c r="V181" s="90">
        <v>24</v>
      </c>
      <c r="W181" s="91">
        <v>3.4482758620689653</v>
      </c>
      <c r="X181" s="90">
        <v>10</v>
      </c>
      <c r="Y181" s="91">
        <v>3.0303030303030303</v>
      </c>
      <c r="Z181" s="90">
        <v>3</v>
      </c>
      <c r="AA181" s="91">
        <v>1.3953488372093024</v>
      </c>
      <c r="AB181" s="90">
        <v>41</v>
      </c>
      <c r="AC181" s="91">
        <v>3.4834324553950724</v>
      </c>
      <c r="AD181" s="90">
        <v>62</v>
      </c>
      <c r="AE181" s="91">
        <v>1.7405951712521055</v>
      </c>
      <c r="AF181" s="90"/>
      <c r="AG181" s="80" t="s">
        <v>241</v>
      </c>
      <c r="AH181" s="90">
        <v>36</v>
      </c>
      <c r="AI181" s="91">
        <v>6.4400715563506266</v>
      </c>
      <c r="AJ181" s="90">
        <v>146</v>
      </c>
      <c r="AK181" s="91">
        <v>6.7498844197873318</v>
      </c>
      <c r="AL181" s="90">
        <v>59</v>
      </c>
      <c r="AM181" s="91">
        <v>5.1438535309503051</v>
      </c>
      <c r="AN181" s="90">
        <v>23</v>
      </c>
      <c r="AO181" s="91">
        <v>4.2750929368029738</v>
      </c>
      <c r="AP181" s="90">
        <v>445</v>
      </c>
      <c r="AQ181" s="91">
        <v>6.5412318094958106</v>
      </c>
      <c r="AR181" s="146"/>
    </row>
    <row r="182" spans="1:44">
      <c r="A182" s="83" t="s">
        <v>166</v>
      </c>
      <c r="B182" s="95" t="s">
        <v>251</v>
      </c>
      <c r="C182" s="92">
        <v>0</v>
      </c>
      <c r="D182" s="95" t="s">
        <v>251</v>
      </c>
      <c r="E182" s="92">
        <v>0</v>
      </c>
      <c r="F182" s="95">
        <v>1</v>
      </c>
      <c r="G182" s="92">
        <v>2.7166530834012496E-2</v>
      </c>
      <c r="H182" s="95">
        <v>1</v>
      </c>
      <c r="I182" s="92">
        <v>5.8927519151443723E-2</v>
      </c>
      <c r="J182" s="95" t="s">
        <v>251</v>
      </c>
      <c r="K182" s="92">
        <v>0</v>
      </c>
      <c r="L182" s="95" t="s">
        <v>251</v>
      </c>
      <c r="M182" s="92">
        <v>0</v>
      </c>
      <c r="N182" s="95">
        <v>10</v>
      </c>
      <c r="O182" s="92">
        <v>3.618075907232534E-2</v>
      </c>
      <c r="P182" s="92"/>
      <c r="Q182" s="83" t="s">
        <v>166</v>
      </c>
      <c r="R182" s="95" t="s">
        <v>251</v>
      </c>
      <c r="S182" s="92">
        <v>0</v>
      </c>
      <c r="T182" s="95" t="s">
        <v>251</v>
      </c>
      <c r="U182" s="92">
        <v>0</v>
      </c>
      <c r="V182" s="95" t="s">
        <v>251</v>
      </c>
      <c r="W182" s="92">
        <v>0</v>
      </c>
      <c r="X182" s="95" t="s">
        <v>251</v>
      </c>
      <c r="Y182" s="92">
        <v>0</v>
      </c>
      <c r="Z182" s="95" t="s">
        <v>251</v>
      </c>
      <c r="AA182" s="92">
        <v>0</v>
      </c>
      <c r="AB182" s="95">
        <v>1</v>
      </c>
      <c r="AC182" s="92">
        <v>8.4961767204757857E-2</v>
      </c>
      <c r="AD182" s="95" t="s">
        <v>251</v>
      </c>
      <c r="AE182" s="92">
        <v>0</v>
      </c>
      <c r="AF182" s="95"/>
      <c r="AG182" s="83" t="s">
        <v>166</v>
      </c>
      <c r="AH182" s="95">
        <v>1</v>
      </c>
      <c r="AI182" s="92">
        <v>0.17889087656529518</v>
      </c>
      <c r="AJ182" s="95">
        <v>1</v>
      </c>
      <c r="AK182" s="92">
        <v>4.6232085067036521E-2</v>
      </c>
      <c r="AL182" s="95" t="s">
        <v>251</v>
      </c>
      <c r="AM182" s="92">
        <v>0</v>
      </c>
      <c r="AN182" s="95" t="s">
        <v>251</v>
      </c>
      <c r="AO182" s="92">
        <v>0</v>
      </c>
      <c r="AP182" s="95">
        <v>15</v>
      </c>
      <c r="AQ182" s="92">
        <v>0.22049095987064529</v>
      </c>
    </row>
    <row r="183" spans="1:44">
      <c r="A183" s="81" t="s">
        <v>167</v>
      </c>
      <c r="B183" s="95" t="s">
        <v>251</v>
      </c>
      <c r="C183" s="92">
        <v>0</v>
      </c>
      <c r="D183" s="95" t="s">
        <v>251</v>
      </c>
      <c r="E183" s="92">
        <v>0</v>
      </c>
      <c r="F183" s="95">
        <v>1</v>
      </c>
      <c r="G183" s="92">
        <v>2.7166530834012496E-2</v>
      </c>
      <c r="H183" s="95" t="s">
        <v>251</v>
      </c>
      <c r="I183" s="92">
        <v>0</v>
      </c>
      <c r="J183" s="95" t="s">
        <v>251</v>
      </c>
      <c r="K183" s="92">
        <v>0</v>
      </c>
      <c r="L183" s="95" t="s">
        <v>251</v>
      </c>
      <c r="M183" s="92">
        <v>0</v>
      </c>
      <c r="N183" s="95">
        <v>9</v>
      </c>
      <c r="O183" s="92">
        <v>3.2562683165092803E-2</v>
      </c>
      <c r="P183" s="92"/>
      <c r="Q183" s="81" t="s">
        <v>167</v>
      </c>
      <c r="R183" s="95" t="s">
        <v>251</v>
      </c>
      <c r="S183" s="92">
        <v>0</v>
      </c>
      <c r="T183" s="95" t="s">
        <v>251</v>
      </c>
      <c r="U183" s="92">
        <v>0</v>
      </c>
      <c r="V183" s="95" t="s">
        <v>251</v>
      </c>
      <c r="W183" s="92">
        <v>0</v>
      </c>
      <c r="X183" s="95" t="s">
        <v>251</v>
      </c>
      <c r="Y183" s="92">
        <v>0</v>
      </c>
      <c r="Z183" s="95" t="s">
        <v>251</v>
      </c>
      <c r="AA183" s="92">
        <v>0</v>
      </c>
      <c r="AB183" s="95">
        <v>1</v>
      </c>
      <c r="AC183" s="92">
        <v>8.4961767204757857E-2</v>
      </c>
      <c r="AD183" s="95" t="s">
        <v>251</v>
      </c>
      <c r="AE183" s="92">
        <v>0</v>
      </c>
      <c r="AF183" s="95"/>
      <c r="AG183" s="81" t="s">
        <v>167</v>
      </c>
      <c r="AH183" s="95">
        <v>3</v>
      </c>
      <c r="AI183" s="92">
        <v>0.53667262969588547</v>
      </c>
      <c r="AJ183" s="95">
        <v>4</v>
      </c>
      <c r="AK183" s="92">
        <v>0.18492834026814609</v>
      </c>
      <c r="AL183" s="95" t="s">
        <v>251</v>
      </c>
      <c r="AM183" s="92">
        <v>0</v>
      </c>
      <c r="AN183" s="95" t="s">
        <v>251</v>
      </c>
      <c r="AO183" s="92">
        <v>0</v>
      </c>
      <c r="AP183" s="95">
        <v>6</v>
      </c>
      <c r="AQ183" s="92">
        <v>8.8196383948258128E-2</v>
      </c>
    </row>
    <row r="184" spans="1:44">
      <c r="A184" s="81" t="s">
        <v>168</v>
      </c>
      <c r="B184" s="95">
        <v>2</v>
      </c>
      <c r="C184" s="92">
        <v>0.76335877862595414</v>
      </c>
      <c r="D184" s="95" t="s">
        <v>251</v>
      </c>
      <c r="E184" s="92">
        <v>0</v>
      </c>
      <c r="F184" s="95">
        <v>2</v>
      </c>
      <c r="G184" s="92">
        <v>5.4333061668024991E-2</v>
      </c>
      <c r="H184" s="95">
        <v>2</v>
      </c>
      <c r="I184" s="92">
        <v>0.11785503830288745</v>
      </c>
      <c r="J184" s="95" t="s">
        <v>251</v>
      </c>
      <c r="K184" s="92">
        <v>0</v>
      </c>
      <c r="L184" s="95" t="s">
        <v>251</v>
      </c>
      <c r="M184" s="92">
        <v>0</v>
      </c>
      <c r="N184" s="95">
        <v>110</v>
      </c>
      <c r="O184" s="92">
        <v>0.39798834979557868</v>
      </c>
      <c r="P184" s="92"/>
      <c r="Q184" s="81" t="s">
        <v>168</v>
      </c>
      <c r="R184" s="95" t="s">
        <v>251</v>
      </c>
      <c r="S184" s="92">
        <v>0</v>
      </c>
      <c r="T184" s="95">
        <v>1</v>
      </c>
      <c r="U184" s="92">
        <v>5.3418803418803423E-2</v>
      </c>
      <c r="V184" s="95">
        <v>2</v>
      </c>
      <c r="W184" s="92">
        <v>0.28735632183908044</v>
      </c>
      <c r="X184" s="95" t="s">
        <v>251</v>
      </c>
      <c r="Y184" s="92">
        <v>0</v>
      </c>
      <c r="Z184" s="95" t="s">
        <v>251</v>
      </c>
      <c r="AA184" s="92">
        <v>0</v>
      </c>
      <c r="AB184" s="95">
        <v>1</v>
      </c>
      <c r="AC184" s="92">
        <v>8.4961767204757857E-2</v>
      </c>
      <c r="AD184" s="95">
        <v>3</v>
      </c>
      <c r="AE184" s="92">
        <v>8.4222346996069619E-2</v>
      </c>
      <c r="AF184" s="95"/>
      <c r="AG184" s="81" t="s">
        <v>168</v>
      </c>
      <c r="AH184" s="95">
        <v>2</v>
      </c>
      <c r="AI184" s="92">
        <v>0.35778175313059035</v>
      </c>
      <c r="AJ184" s="95">
        <v>12</v>
      </c>
      <c r="AK184" s="92">
        <v>0.55478502080443826</v>
      </c>
      <c r="AL184" s="95">
        <v>2</v>
      </c>
      <c r="AM184" s="92">
        <v>0.17436791630340018</v>
      </c>
      <c r="AN184" s="95">
        <v>1</v>
      </c>
      <c r="AO184" s="92">
        <v>0.18587360594795538</v>
      </c>
      <c r="AP184" s="95">
        <v>50</v>
      </c>
      <c r="AQ184" s="92">
        <v>0.73496986623548433</v>
      </c>
    </row>
    <row r="185" spans="1:44">
      <c r="A185" s="81" t="s">
        <v>169</v>
      </c>
      <c r="B185" s="95" t="s">
        <v>251</v>
      </c>
      <c r="C185" s="92">
        <v>0</v>
      </c>
      <c r="D185" s="95" t="s">
        <v>251</v>
      </c>
      <c r="E185" s="92">
        <v>0</v>
      </c>
      <c r="F185" s="95">
        <v>5</v>
      </c>
      <c r="G185" s="92">
        <v>0.13583265417006249</v>
      </c>
      <c r="H185" s="95">
        <v>1</v>
      </c>
      <c r="I185" s="92">
        <v>5.8927519151443723E-2</v>
      </c>
      <c r="J185" s="95" t="s">
        <v>251</v>
      </c>
      <c r="K185" s="92">
        <v>0</v>
      </c>
      <c r="L185" s="95" t="s">
        <v>251</v>
      </c>
      <c r="M185" s="92">
        <v>0</v>
      </c>
      <c r="N185" s="95">
        <v>40</v>
      </c>
      <c r="O185" s="92">
        <v>0.14472303628930136</v>
      </c>
      <c r="P185" s="92"/>
      <c r="Q185" s="81" t="s">
        <v>169</v>
      </c>
      <c r="R185" s="95" t="s">
        <v>251</v>
      </c>
      <c r="S185" s="92">
        <v>0</v>
      </c>
      <c r="T185" s="95" t="s">
        <v>251</v>
      </c>
      <c r="U185" s="92">
        <v>0</v>
      </c>
      <c r="V185" s="95" t="s">
        <v>251</v>
      </c>
      <c r="W185" s="92">
        <v>0</v>
      </c>
      <c r="X185" s="95" t="s">
        <v>251</v>
      </c>
      <c r="Y185" s="92">
        <v>0</v>
      </c>
      <c r="Z185" s="95" t="s">
        <v>251</v>
      </c>
      <c r="AA185" s="92">
        <v>0</v>
      </c>
      <c r="AB185" s="95">
        <v>1</v>
      </c>
      <c r="AC185" s="92">
        <v>8.4961767204757857E-2</v>
      </c>
      <c r="AD185" s="95" t="s">
        <v>251</v>
      </c>
      <c r="AE185" s="92">
        <v>0</v>
      </c>
      <c r="AF185" s="95"/>
      <c r="AG185" s="81" t="s">
        <v>169</v>
      </c>
      <c r="AH185" s="95">
        <v>2</v>
      </c>
      <c r="AI185" s="92">
        <v>0.35778175313059035</v>
      </c>
      <c r="AJ185" s="95">
        <v>3</v>
      </c>
      <c r="AK185" s="92">
        <v>0.13869625520110956</v>
      </c>
      <c r="AL185" s="95">
        <v>1</v>
      </c>
      <c r="AM185" s="92">
        <v>8.7183958151700089E-2</v>
      </c>
      <c r="AN185" s="95" t="s">
        <v>251</v>
      </c>
      <c r="AO185" s="92">
        <v>0</v>
      </c>
      <c r="AP185" s="95">
        <v>7</v>
      </c>
      <c r="AQ185" s="92">
        <v>0.10289578127296781</v>
      </c>
    </row>
    <row r="186" spans="1:44">
      <c r="A186" s="81" t="s">
        <v>170</v>
      </c>
      <c r="B186" s="95" t="s">
        <v>251</v>
      </c>
      <c r="C186" s="92">
        <v>0</v>
      </c>
      <c r="D186" s="95" t="s">
        <v>251</v>
      </c>
      <c r="E186" s="92">
        <v>0</v>
      </c>
      <c r="F186" s="95">
        <v>111</v>
      </c>
      <c r="G186" s="92">
        <v>3.015484922575387</v>
      </c>
      <c r="H186" s="95">
        <v>40</v>
      </c>
      <c r="I186" s="92">
        <v>2.3571007660577492</v>
      </c>
      <c r="J186" s="95">
        <v>1</v>
      </c>
      <c r="K186" s="92">
        <v>6.666666666666667</v>
      </c>
      <c r="L186" s="95">
        <v>1</v>
      </c>
      <c r="M186" s="92">
        <v>1.3157894736842104</v>
      </c>
      <c r="N186" s="95">
        <v>854</v>
      </c>
      <c r="O186" s="92">
        <v>3.0898368247765839</v>
      </c>
      <c r="P186" s="92"/>
      <c r="Q186" s="81" t="s">
        <v>170</v>
      </c>
      <c r="R186" s="95">
        <v>20</v>
      </c>
      <c r="S186" s="92">
        <v>2.7548209366391188</v>
      </c>
      <c r="T186" s="95">
        <v>37</v>
      </c>
      <c r="U186" s="92">
        <v>1.9764957264957264</v>
      </c>
      <c r="V186" s="95">
        <v>20</v>
      </c>
      <c r="W186" s="92">
        <v>2.8735632183908044</v>
      </c>
      <c r="X186" s="95">
        <v>7</v>
      </c>
      <c r="Y186" s="92">
        <v>2.1212121212121215</v>
      </c>
      <c r="Z186" s="95">
        <v>3</v>
      </c>
      <c r="AA186" s="92">
        <v>1.3953488372093024</v>
      </c>
      <c r="AB186" s="95">
        <v>18</v>
      </c>
      <c r="AC186" s="92">
        <v>1.5293118096856415</v>
      </c>
      <c r="AD186" s="95">
        <v>44</v>
      </c>
      <c r="AE186" s="92">
        <v>1.2352610892756879</v>
      </c>
      <c r="AF186" s="95"/>
      <c r="AG186" s="81" t="s">
        <v>170</v>
      </c>
      <c r="AH186" s="95">
        <v>6</v>
      </c>
      <c r="AI186" s="92">
        <v>1.0733452593917709</v>
      </c>
      <c r="AJ186" s="95">
        <v>61</v>
      </c>
      <c r="AK186" s="92">
        <v>2.8201571890892279</v>
      </c>
      <c r="AL186" s="95">
        <v>42</v>
      </c>
      <c r="AM186" s="92">
        <v>3.6617262423714032</v>
      </c>
      <c r="AN186" s="95">
        <v>17</v>
      </c>
      <c r="AO186" s="92">
        <v>3.1598513011152414</v>
      </c>
      <c r="AP186" s="95">
        <v>154</v>
      </c>
      <c r="AQ186" s="92">
        <v>2.2637071880052919</v>
      </c>
    </row>
    <row r="187" spans="1:44">
      <c r="A187" s="81" t="s">
        <v>171</v>
      </c>
      <c r="B187" s="95" t="s">
        <v>251</v>
      </c>
      <c r="C187" s="92">
        <v>0</v>
      </c>
      <c r="D187" s="95" t="s">
        <v>251</v>
      </c>
      <c r="E187" s="92">
        <v>0</v>
      </c>
      <c r="F187" s="95" t="s">
        <v>251</v>
      </c>
      <c r="G187" s="92">
        <v>0</v>
      </c>
      <c r="H187" s="95" t="s">
        <v>251</v>
      </c>
      <c r="I187" s="92">
        <v>0</v>
      </c>
      <c r="J187" s="95" t="s">
        <v>251</v>
      </c>
      <c r="K187" s="92">
        <v>0</v>
      </c>
      <c r="L187" s="95" t="s">
        <v>251</v>
      </c>
      <c r="M187" s="92">
        <v>0</v>
      </c>
      <c r="N187" s="95">
        <v>13</v>
      </c>
      <c r="O187" s="92">
        <v>4.7034986794022939E-2</v>
      </c>
      <c r="P187" s="92"/>
      <c r="Q187" s="81" t="s">
        <v>171</v>
      </c>
      <c r="R187" s="95" t="s">
        <v>251</v>
      </c>
      <c r="S187" s="92">
        <v>0</v>
      </c>
      <c r="T187" s="95" t="s">
        <v>251</v>
      </c>
      <c r="U187" s="92">
        <v>0</v>
      </c>
      <c r="V187" s="95" t="s">
        <v>251</v>
      </c>
      <c r="W187" s="92">
        <v>0</v>
      </c>
      <c r="X187" s="95" t="s">
        <v>251</v>
      </c>
      <c r="Y187" s="92">
        <v>0</v>
      </c>
      <c r="Z187" s="95" t="s">
        <v>251</v>
      </c>
      <c r="AA187" s="92">
        <v>0</v>
      </c>
      <c r="AB187" s="95" t="s">
        <v>251</v>
      </c>
      <c r="AC187" s="92">
        <v>0</v>
      </c>
      <c r="AD187" s="95" t="s">
        <v>251</v>
      </c>
      <c r="AE187" s="92">
        <v>0</v>
      </c>
      <c r="AF187" s="95"/>
      <c r="AG187" s="81" t="s">
        <v>171</v>
      </c>
      <c r="AH187" s="95">
        <v>1</v>
      </c>
      <c r="AI187" s="92">
        <v>0.17889087656529518</v>
      </c>
      <c r="AJ187" s="95">
        <v>1</v>
      </c>
      <c r="AK187" s="92">
        <v>4.6232085067036521E-2</v>
      </c>
      <c r="AL187" s="95" t="s">
        <v>251</v>
      </c>
      <c r="AM187" s="92">
        <v>0</v>
      </c>
      <c r="AN187" s="95" t="s">
        <v>251</v>
      </c>
      <c r="AO187" s="92">
        <v>0</v>
      </c>
      <c r="AP187" s="95">
        <v>10</v>
      </c>
      <c r="AQ187" s="92">
        <v>0.14699397324709687</v>
      </c>
    </row>
    <row r="188" spans="1:44">
      <c r="A188" s="81" t="s">
        <v>172</v>
      </c>
      <c r="B188" s="95">
        <v>1</v>
      </c>
      <c r="C188" s="92">
        <v>0.38167938931297707</v>
      </c>
      <c r="D188" s="95" t="s">
        <v>251</v>
      </c>
      <c r="E188" s="92">
        <v>0</v>
      </c>
      <c r="F188" s="95">
        <v>2</v>
      </c>
      <c r="G188" s="92">
        <v>5.4333061668024991E-2</v>
      </c>
      <c r="H188" s="95">
        <v>2</v>
      </c>
      <c r="I188" s="92">
        <v>0.11785503830288745</v>
      </c>
      <c r="J188" s="95" t="s">
        <v>251</v>
      </c>
      <c r="K188" s="92">
        <v>0</v>
      </c>
      <c r="L188" s="95" t="s">
        <v>251</v>
      </c>
      <c r="M188" s="92">
        <v>0</v>
      </c>
      <c r="N188" s="95">
        <v>36</v>
      </c>
      <c r="O188" s="92">
        <v>0.13025073266037121</v>
      </c>
      <c r="P188" s="92"/>
      <c r="Q188" s="81" t="s">
        <v>172</v>
      </c>
      <c r="R188" s="95" t="s">
        <v>251</v>
      </c>
      <c r="S188" s="92">
        <v>0</v>
      </c>
      <c r="T188" s="95">
        <v>1</v>
      </c>
      <c r="U188" s="92">
        <v>5.3418803418803423E-2</v>
      </c>
      <c r="V188" s="95" t="s">
        <v>251</v>
      </c>
      <c r="W188" s="92">
        <v>0</v>
      </c>
      <c r="X188" s="95" t="s">
        <v>251</v>
      </c>
      <c r="Y188" s="92">
        <v>0</v>
      </c>
      <c r="Z188" s="95" t="s">
        <v>251</v>
      </c>
      <c r="AA188" s="92">
        <v>0</v>
      </c>
      <c r="AB188" s="95">
        <v>1</v>
      </c>
      <c r="AC188" s="92">
        <v>8.4961767204757857E-2</v>
      </c>
      <c r="AD188" s="95">
        <v>2</v>
      </c>
      <c r="AE188" s="92">
        <v>5.6148231330713089E-2</v>
      </c>
      <c r="AF188" s="95"/>
      <c r="AG188" s="81" t="s">
        <v>172</v>
      </c>
      <c r="AH188" s="95">
        <v>1</v>
      </c>
      <c r="AI188" s="92">
        <v>0.17889087656529518</v>
      </c>
      <c r="AJ188" s="95">
        <v>1</v>
      </c>
      <c r="AK188" s="92">
        <v>4.6232085067036521E-2</v>
      </c>
      <c r="AL188" s="95" t="s">
        <v>251</v>
      </c>
      <c r="AM188" s="92">
        <v>0</v>
      </c>
      <c r="AN188" s="95" t="s">
        <v>251</v>
      </c>
      <c r="AO188" s="92">
        <v>0</v>
      </c>
      <c r="AP188" s="95">
        <v>9</v>
      </c>
      <c r="AQ188" s="92">
        <v>0.13229457592238716</v>
      </c>
    </row>
    <row r="189" spans="1:44">
      <c r="A189" s="81" t="s">
        <v>173</v>
      </c>
      <c r="B189" s="95" t="s">
        <v>251</v>
      </c>
      <c r="C189" s="92">
        <v>0</v>
      </c>
      <c r="D189" s="95" t="s">
        <v>251</v>
      </c>
      <c r="E189" s="92">
        <v>0</v>
      </c>
      <c r="F189" s="95">
        <v>1</v>
      </c>
      <c r="G189" s="92">
        <v>2.7166530834012496E-2</v>
      </c>
      <c r="H189" s="95" t="s">
        <v>251</v>
      </c>
      <c r="I189" s="92">
        <v>0</v>
      </c>
      <c r="J189" s="95" t="s">
        <v>251</v>
      </c>
      <c r="K189" s="92">
        <v>0</v>
      </c>
      <c r="L189" s="95" t="s">
        <v>251</v>
      </c>
      <c r="M189" s="92">
        <v>0</v>
      </c>
      <c r="N189" s="95">
        <v>8</v>
      </c>
      <c r="O189" s="92">
        <v>2.8944607257860269E-2</v>
      </c>
      <c r="P189" s="92"/>
      <c r="Q189" s="81" t="s">
        <v>173</v>
      </c>
      <c r="R189" s="95" t="s">
        <v>251</v>
      </c>
      <c r="S189" s="92">
        <v>0</v>
      </c>
      <c r="T189" s="95" t="s">
        <v>251</v>
      </c>
      <c r="U189" s="92">
        <v>0</v>
      </c>
      <c r="V189" s="95" t="s">
        <v>251</v>
      </c>
      <c r="W189" s="92">
        <v>0</v>
      </c>
      <c r="X189" s="95" t="s">
        <v>251</v>
      </c>
      <c r="Y189" s="92">
        <v>0</v>
      </c>
      <c r="Z189" s="95" t="s">
        <v>251</v>
      </c>
      <c r="AA189" s="92">
        <v>0</v>
      </c>
      <c r="AB189" s="95" t="s">
        <v>251</v>
      </c>
      <c r="AC189" s="92">
        <v>0</v>
      </c>
      <c r="AD189" s="95" t="s">
        <v>251</v>
      </c>
      <c r="AE189" s="92">
        <v>0</v>
      </c>
      <c r="AF189" s="95"/>
      <c r="AG189" s="81" t="s">
        <v>173</v>
      </c>
      <c r="AH189" s="95">
        <v>5</v>
      </c>
      <c r="AI189" s="92">
        <v>0.89445438282647582</v>
      </c>
      <c r="AJ189" s="95">
        <v>4</v>
      </c>
      <c r="AK189" s="92">
        <v>0.18492834026814609</v>
      </c>
      <c r="AL189" s="95" t="s">
        <v>251</v>
      </c>
      <c r="AM189" s="92">
        <v>0</v>
      </c>
      <c r="AN189" s="95" t="s">
        <v>251</v>
      </c>
      <c r="AO189" s="92">
        <v>0</v>
      </c>
      <c r="AP189" s="95">
        <v>24</v>
      </c>
      <c r="AQ189" s="92">
        <v>0.35278553579303251</v>
      </c>
    </row>
    <row r="190" spans="1:44">
      <c r="A190" s="84" t="s">
        <v>174</v>
      </c>
      <c r="B190" s="95" t="s">
        <v>251</v>
      </c>
      <c r="C190" s="92">
        <v>0</v>
      </c>
      <c r="D190" s="95" t="s">
        <v>251</v>
      </c>
      <c r="E190" s="92">
        <v>0</v>
      </c>
      <c r="F190" s="95">
        <v>1</v>
      </c>
      <c r="G190" s="92">
        <v>2.7166530834012496E-2</v>
      </c>
      <c r="H190" s="95" t="s">
        <v>251</v>
      </c>
      <c r="I190" s="92">
        <v>0</v>
      </c>
      <c r="J190" s="95" t="s">
        <v>251</v>
      </c>
      <c r="K190" s="92">
        <v>0</v>
      </c>
      <c r="L190" s="95" t="s">
        <v>251</v>
      </c>
      <c r="M190" s="92">
        <v>0</v>
      </c>
      <c r="N190" s="95">
        <v>28</v>
      </c>
      <c r="O190" s="92">
        <v>0.10130612540251095</v>
      </c>
      <c r="P190" s="92"/>
      <c r="Q190" s="84" t="s">
        <v>174</v>
      </c>
      <c r="R190" s="95" t="s">
        <v>251</v>
      </c>
      <c r="S190" s="92">
        <v>0</v>
      </c>
      <c r="T190" s="95" t="s">
        <v>251</v>
      </c>
      <c r="U190" s="92">
        <v>0</v>
      </c>
      <c r="V190" s="95">
        <v>1</v>
      </c>
      <c r="W190" s="92">
        <v>0.14367816091954022</v>
      </c>
      <c r="X190" s="95" t="s">
        <v>251</v>
      </c>
      <c r="Y190" s="92">
        <v>0</v>
      </c>
      <c r="Z190" s="95" t="s">
        <v>251</v>
      </c>
      <c r="AA190" s="92">
        <v>0</v>
      </c>
      <c r="AB190" s="95">
        <v>1</v>
      </c>
      <c r="AC190" s="92">
        <v>8.4961767204757857E-2</v>
      </c>
      <c r="AD190" s="95" t="s">
        <v>251</v>
      </c>
      <c r="AE190" s="92">
        <v>0</v>
      </c>
      <c r="AF190" s="95"/>
      <c r="AG190" s="84" t="s">
        <v>174</v>
      </c>
      <c r="AH190" s="95">
        <v>3</v>
      </c>
      <c r="AI190" s="92">
        <v>0.53667262969588547</v>
      </c>
      <c r="AJ190" s="95">
        <v>3</v>
      </c>
      <c r="AK190" s="92">
        <v>0.13869625520110956</v>
      </c>
      <c r="AL190" s="95" t="s">
        <v>251</v>
      </c>
      <c r="AM190" s="92">
        <v>0</v>
      </c>
      <c r="AN190" s="95" t="s">
        <v>251</v>
      </c>
      <c r="AO190" s="92">
        <v>0</v>
      </c>
      <c r="AP190" s="95">
        <v>24</v>
      </c>
      <c r="AQ190" s="92">
        <v>0.35278553579303251</v>
      </c>
    </row>
    <row r="191" spans="1:44">
      <c r="A191" s="81" t="s">
        <v>175</v>
      </c>
      <c r="B191" s="95">
        <v>2</v>
      </c>
      <c r="C191" s="92">
        <v>0.76335877862595414</v>
      </c>
      <c r="D191" s="95" t="s">
        <v>251</v>
      </c>
      <c r="E191" s="92">
        <v>0</v>
      </c>
      <c r="F191" s="95" t="s">
        <v>251</v>
      </c>
      <c r="G191" s="92">
        <v>0</v>
      </c>
      <c r="H191" s="95">
        <v>1</v>
      </c>
      <c r="I191" s="92">
        <v>5.8927519151443723E-2</v>
      </c>
      <c r="J191" s="95" t="s">
        <v>251</v>
      </c>
      <c r="K191" s="92">
        <v>0</v>
      </c>
      <c r="L191" s="95" t="s">
        <v>251</v>
      </c>
      <c r="M191" s="92">
        <v>0</v>
      </c>
      <c r="N191" s="95">
        <v>35</v>
      </c>
      <c r="O191" s="92">
        <v>0.12663265675313867</v>
      </c>
      <c r="P191" s="92"/>
      <c r="Q191" s="81" t="s">
        <v>175</v>
      </c>
      <c r="R191" s="95" t="s">
        <v>251</v>
      </c>
      <c r="S191" s="92">
        <v>0</v>
      </c>
      <c r="T191" s="95" t="s">
        <v>251</v>
      </c>
      <c r="U191" s="92">
        <v>0</v>
      </c>
      <c r="V191" s="95" t="s">
        <v>251</v>
      </c>
      <c r="W191" s="92">
        <v>0</v>
      </c>
      <c r="X191" s="95" t="s">
        <v>251</v>
      </c>
      <c r="Y191" s="92">
        <v>0</v>
      </c>
      <c r="Z191" s="95" t="s">
        <v>251</v>
      </c>
      <c r="AA191" s="92">
        <v>0</v>
      </c>
      <c r="AB191" s="95">
        <v>1</v>
      </c>
      <c r="AC191" s="92">
        <v>8.4961767204757857E-2</v>
      </c>
      <c r="AD191" s="95">
        <v>1</v>
      </c>
      <c r="AE191" s="92">
        <v>2.8074115665356544E-2</v>
      </c>
      <c r="AF191" s="95"/>
      <c r="AG191" s="81" t="s">
        <v>175</v>
      </c>
      <c r="AH191" s="95">
        <v>2</v>
      </c>
      <c r="AI191" s="92">
        <v>0.35778175313059035</v>
      </c>
      <c r="AJ191" s="95">
        <v>6</v>
      </c>
      <c r="AK191" s="92">
        <v>0.27739251040221913</v>
      </c>
      <c r="AL191" s="95" t="s">
        <v>251</v>
      </c>
      <c r="AM191" s="92">
        <v>0</v>
      </c>
      <c r="AN191" s="95" t="s">
        <v>251</v>
      </c>
      <c r="AO191" s="92">
        <v>0</v>
      </c>
      <c r="AP191" s="95">
        <v>18</v>
      </c>
      <c r="AQ191" s="92">
        <v>0.26458915184477433</v>
      </c>
    </row>
    <row r="192" spans="1:44">
      <c r="A192" s="81" t="s">
        <v>265</v>
      </c>
      <c r="B192" s="95" t="s">
        <v>251</v>
      </c>
      <c r="C192" s="92">
        <v>0</v>
      </c>
      <c r="D192" s="95" t="s">
        <v>251</v>
      </c>
      <c r="E192" s="92">
        <v>0</v>
      </c>
      <c r="F192" s="95">
        <v>1</v>
      </c>
      <c r="G192" s="92">
        <v>2.7166530834012496E-2</v>
      </c>
      <c r="H192" s="95" t="s">
        <v>251</v>
      </c>
      <c r="I192" s="92">
        <v>0</v>
      </c>
      <c r="J192" s="95" t="s">
        <v>251</v>
      </c>
      <c r="K192" s="92">
        <v>0</v>
      </c>
      <c r="L192" s="95" t="s">
        <v>251</v>
      </c>
      <c r="M192" s="92">
        <v>0</v>
      </c>
      <c r="N192" s="95">
        <v>2</v>
      </c>
      <c r="O192" s="92">
        <v>7.2361518144650671E-3</v>
      </c>
      <c r="P192" s="92"/>
      <c r="Q192" s="81" t="s">
        <v>265</v>
      </c>
      <c r="R192" s="95" t="s">
        <v>251</v>
      </c>
      <c r="S192" s="92">
        <v>0</v>
      </c>
      <c r="T192" s="95" t="s">
        <v>251</v>
      </c>
      <c r="U192" s="92">
        <v>0</v>
      </c>
      <c r="V192" s="95" t="s">
        <v>251</v>
      </c>
      <c r="W192" s="92">
        <v>0</v>
      </c>
      <c r="X192" s="95" t="s">
        <v>251</v>
      </c>
      <c r="Y192" s="92">
        <v>0</v>
      </c>
      <c r="Z192" s="95" t="s">
        <v>251</v>
      </c>
      <c r="AA192" s="92">
        <v>0</v>
      </c>
      <c r="AB192" s="95" t="s">
        <v>251</v>
      </c>
      <c r="AC192" s="92">
        <v>0</v>
      </c>
      <c r="AD192" s="95" t="s">
        <v>251</v>
      </c>
      <c r="AE192" s="92">
        <v>0</v>
      </c>
      <c r="AF192" s="95"/>
      <c r="AG192" s="84" t="s">
        <v>265</v>
      </c>
      <c r="AH192" s="95">
        <v>2</v>
      </c>
      <c r="AI192" s="92">
        <v>0.35778175313059035</v>
      </c>
      <c r="AJ192" s="95">
        <v>1</v>
      </c>
      <c r="AK192" s="92">
        <v>4.6232085067036521E-2</v>
      </c>
      <c r="AL192" s="95" t="s">
        <v>251</v>
      </c>
      <c r="AM192" s="92">
        <v>0</v>
      </c>
      <c r="AN192" s="95" t="s">
        <v>251</v>
      </c>
      <c r="AO192" s="92">
        <v>0</v>
      </c>
      <c r="AP192" s="95">
        <v>6</v>
      </c>
      <c r="AQ192" s="92">
        <v>8.8196383948258128E-2</v>
      </c>
    </row>
    <row r="193" spans="1:44">
      <c r="A193" s="81" t="s">
        <v>176</v>
      </c>
      <c r="B193" s="95">
        <v>3</v>
      </c>
      <c r="C193" s="92">
        <v>1.1450381679389312</v>
      </c>
      <c r="D193" s="95" t="s">
        <v>251</v>
      </c>
      <c r="E193" s="92">
        <v>0</v>
      </c>
      <c r="F193" s="95">
        <v>10</v>
      </c>
      <c r="G193" s="92">
        <v>0.27166530834012498</v>
      </c>
      <c r="H193" s="95">
        <v>3</v>
      </c>
      <c r="I193" s="92">
        <v>0.17678255745433119</v>
      </c>
      <c r="J193" s="95" t="s">
        <v>251</v>
      </c>
      <c r="K193" s="92">
        <v>0</v>
      </c>
      <c r="L193" s="95" t="s">
        <v>251</v>
      </c>
      <c r="M193" s="92">
        <v>0</v>
      </c>
      <c r="N193" s="95">
        <v>138</v>
      </c>
      <c r="O193" s="92">
        <v>0.49929447519808967</v>
      </c>
      <c r="P193" s="92"/>
      <c r="Q193" s="81" t="s">
        <v>176</v>
      </c>
      <c r="R193" s="95">
        <v>3</v>
      </c>
      <c r="S193" s="92">
        <v>0.41322314049586778</v>
      </c>
      <c r="T193" s="95">
        <v>1</v>
      </c>
      <c r="U193" s="92">
        <v>5.3418803418803423E-2</v>
      </c>
      <c r="V193" s="95">
        <v>1</v>
      </c>
      <c r="W193" s="92">
        <v>0.14367816091954022</v>
      </c>
      <c r="X193" s="95">
        <v>2</v>
      </c>
      <c r="Y193" s="92">
        <v>0.60606060606060608</v>
      </c>
      <c r="Z193" s="95" t="s">
        <v>251</v>
      </c>
      <c r="AA193" s="92">
        <v>0</v>
      </c>
      <c r="AB193" s="95">
        <v>9</v>
      </c>
      <c r="AC193" s="92">
        <v>0.76465590484282076</v>
      </c>
      <c r="AD193" s="95">
        <v>2</v>
      </c>
      <c r="AE193" s="92">
        <v>5.6148231330713089E-2</v>
      </c>
      <c r="AF193" s="95"/>
      <c r="AG193" s="81" t="s">
        <v>176</v>
      </c>
      <c r="AH193" s="95">
        <v>2</v>
      </c>
      <c r="AI193" s="92">
        <v>0.35778175313059035</v>
      </c>
      <c r="AJ193" s="95">
        <v>24</v>
      </c>
      <c r="AK193" s="92">
        <v>1.1095700416088765</v>
      </c>
      <c r="AL193" s="95">
        <v>7</v>
      </c>
      <c r="AM193" s="92">
        <v>0.61028770706190061</v>
      </c>
      <c r="AN193" s="95">
        <v>1</v>
      </c>
      <c r="AO193" s="92">
        <v>0.18587360594795538</v>
      </c>
      <c r="AP193" s="95">
        <v>63</v>
      </c>
      <c r="AQ193" s="92">
        <v>0.92606203145671018</v>
      </c>
    </row>
    <row r="194" spans="1:44">
      <c r="A194" s="81" t="s">
        <v>177</v>
      </c>
      <c r="B194" s="95" t="s">
        <v>251</v>
      </c>
      <c r="C194" s="92">
        <v>0</v>
      </c>
      <c r="D194" s="95">
        <v>1</v>
      </c>
      <c r="E194" s="92">
        <v>0.71942446043165476</v>
      </c>
      <c r="F194" s="95">
        <v>9</v>
      </c>
      <c r="G194" s="92">
        <v>0.24449877750611246</v>
      </c>
      <c r="H194" s="95">
        <v>6</v>
      </c>
      <c r="I194" s="92">
        <v>0.35356511490866238</v>
      </c>
      <c r="J194" s="95" t="s">
        <v>251</v>
      </c>
      <c r="K194" s="92">
        <v>0</v>
      </c>
      <c r="L194" s="95">
        <v>1</v>
      </c>
      <c r="M194" s="92">
        <v>1.3157894736842104</v>
      </c>
      <c r="N194" s="95">
        <v>172</v>
      </c>
      <c r="O194" s="92">
        <v>0.62230905604399578</v>
      </c>
      <c r="P194" s="92"/>
      <c r="Q194" s="81" t="s">
        <v>177</v>
      </c>
      <c r="R194" s="95" t="s">
        <v>251</v>
      </c>
      <c r="S194" s="92">
        <v>0</v>
      </c>
      <c r="T194" s="95" t="s">
        <v>251</v>
      </c>
      <c r="U194" s="92">
        <v>0</v>
      </c>
      <c r="V194" s="95" t="s">
        <v>251</v>
      </c>
      <c r="W194" s="92">
        <v>0</v>
      </c>
      <c r="X194" s="95" t="s">
        <v>251</v>
      </c>
      <c r="Y194" s="92">
        <v>0</v>
      </c>
      <c r="Z194" s="95" t="s">
        <v>251</v>
      </c>
      <c r="AA194" s="92">
        <v>0</v>
      </c>
      <c r="AB194" s="95">
        <v>3</v>
      </c>
      <c r="AC194" s="92">
        <v>0.25488530161427359</v>
      </c>
      <c r="AD194" s="95">
        <v>7</v>
      </c>
      <c r="AE194" s="92">
        <v>0.19651880965749577</v>
      </c>
      <c r="AF194" s="95"/>
      <c r="AG194" s="81" t="s">
        <v>177</v>
      </c>
      <c r="AH194" s="95">
        <v>2</v>
      </c>
      <c r="AI194" s="92">
        <v>0.35778175313059035</v>
      </c>
      <c r="AJ194" s="95">
        <v>12</v>
      </c>
      <c r="AK194" s="92">
        <v>0.55478502080443826</v>
      </c>
      <c r="AL194" s="95">
        <v>2</v>
      </c>
      <c r="AM194" s="92">
        <v>0.17436791630340018</v>
      </c>
      <c r="AN194" s="95">
        <v>3</v>
      </c>
      <c r="AO194" s="92">
        <v>0.55762081784386619</v>
      </c>
      <c r="AP194" s="95">
        <v>15</v>
      </c>
      <c r="AQ194" s="92">
        <v>0.22049095987064529</v>
      </c>
    </row>
    <row r="195" spans="1:44">
      <c r="A195" s="81" t="s">
        <v>178</v>
      </c>
      <c r="B195" s="95" t="s">
        <v>251</v>
      </c>
      <c r="C195" s="92">
        <v>0</v>
      </c>
      <c r="D195" s="95" t="s">
        <v>251</v>
      </c>
      <c r="E195" s="92">
        <v>0</v>
      </c>
      <c r="F195" s="95">
        <v>4</v>
      </c>
      <c r="G195" s="92">
        <v>0.10866612333604998</v>
      </c>
      <c r="H195" s="95" t="s">
        <v>251</v>
      </c>
      <c r="I195" s="92">
        <v>0</v>
      </c>
      <c r="J195" s="95" t="s">
        <v>251</v>
      </c>
      <c r="K195" s="92">
        <v>0</v>
      </c>
      <c r="L195" s="95" t="s">
        <v>251</v>
      </c>
      <c r="M195" s="92">
        <v>0</v>
      </c>
      <c r="N195" s="95">
        <v>55</v>
      </c>
      <c r="O195" s="92">
        <v>0.19899417489778934</v>
      </c>
      <c r="P195" s="92"/>
      <c r="Q195" s="81" t="s">
        <v>178</v>
      </c>
      <c r="R195" s="95" t="s">
        <v>251</v>
      </c>
      <c r="S195" s="92">
        <v>0</v>
      </c>
      <c r="T195" s="95">
        <v>1</v>
      </c>
      <c r="U195" s="92">
        <v>5.3418803418803423E-2</v>
      </c>
      <c r="V195" s="95" t="s">
        <v>251</v>
      </c>
      <c r="W195" s="92">
        <v>0</v>
      </c>
      <c r="X195" s="95">
        <v>1</v>
      </c>
      <c r="Y195" s="92">
        <v>0.30303030303030304</v>
      </c>
      <c r="Z195" s="95" t="s">
        <v>251</v>
      </c>
      <c r="AA195" s="92">
        <v>0</v>
      </c>
      <c r="AB195" s="95">
        <v>1</v>
      </c>
      <c r="AC195" s="92">
        <v>8.4961767204757857E-2</v>
      </c>
      <c r="AD195" s="95" t="s">
        <v>251</v>
      </c>
      <c r="AE195" s="92">
        <v>0</v>
      </c>
      <c r="AF195" s="95"/>
      <c r="AG195" s="81" t="s">
        <v>178</v>
      </c>
      <c r="AH195" s="95">
        <v>2</v>
      </c>
      <c r="AI195" s="92">
        <v>0.35778175313059035</v>
      </c>
      <c r="AJ195" s="95">
        <v>4</v>
      </c>
      <c r="AK195" s="92">
        <v>0.18492834026814609</v>
      </c>
      <c r="AL195" s="95" t="s">
        <v>251</v>
      </c>
      <c r="AM195" s="92">
        <v>0</v>
      </c>
      <c r="AN195" s="95" t="s">
        <v>251</v>
      </c>
      <c r="AO195" s="92">
        <v>0</v>
      </c>
      <c r="AP195" s="95">
        <v>29</v>
      </c>
      <c r="AQ195" s="92">
        <v>0.42628252241658088</v>
      </c>
    </row>
    <row r="196" spans="1:44">
      <c r="A196" s="81" t="s">
        <v>179</v>
      </c>
      <c r="B196" s="95" t="s">
        <v>251</v>
      </c>
      <c r="C196" s="92">
        <v>0</v>
      </c>
      <c r="D196" s="95" t="s">
        <v>251</v>
      </c>
      <c r="E196" s="92">
        <v>0</v>
      </c>
      <c r="F196" s="95">
        <v>9</v>
      </c>
      <c r="G196" s="92">
        <v>0.24449877750611246</v>
      </c>
      <c r="H196" s="95" t="s">
        <v>251</v>
      </c>
      <c r="I196" s="92">
        <v>0</v>
      </c>
      <c r="J196" s="95" t="s">
        <v>251</v>
      </c>
      <c r="K196" s="92">
        <v>0</v>
      </c>
      <c r="L196" s="95">
        <v>1</v>
      </c>
      <c r="M196" s="92">
        <v>1.3157894736842104</v>
      </c>
      <c r="N196" s="95">
        <v>164</v>
      </c>
      <c r="O196" s="92">
        <v>0.59336444878613559</v>
      </c>
      <c r="P196" s="92"/>
      <c r="Q196" s="81" t="s">
        <v>179</v>
      </c>
      <c r="R196" s="95">
        <v>1</v>
      </c>
      <c r="S196" s="92">
        <v>0.13774104683195593</v>
      </c>
      <c r="T196" s="95">
        <v>1</v>
      </c>
      <c r="U196" s="92">
        <v>5.3418803418803423E-2</v>
      </c>
      <c r="V196" s="95" t="s">
        <v>251</v>
      </c>
      <c r="W196" s="92">
        <v>0</v>
      </c>
      <c r="X196" s="95" t="s">
        <v>251</v>
      </c>
      <c r="Y196" s="92">
        <v>0</v>
      </c>
      <c r="Z196" s="95" t="s">
        <v>251</v>
      </c>
      <c r="AA196" s="92">
        <v>0</v>
      </c>
      <c r="AB196" s="95">
        <v>3</v>
      </c>
      <c r="AC196" s="92">
        <v>0.25488530161427359</v>
      </c>
      <c r="AD196" s="95">
        <v>3</v>
      </c>
      <c r="AE196" s="92">
        <v>8.4222346996069619E-2</v>
      </c>
      <c r="AF196" s="95"/>
      <c r="AG196" s="81" t="s">
        <v>179</v>
      </c>
      <c r="AH196" s="95">
        <v>2</v>
      </c>
      <c r="AI196" s="92">
        <v>0.35778175313059035</v>
      </c>
      <c r="AJ196" s="95">
        <v>9</v>
      </c>
      <c r="AK196" s="92">
        <v>0.41608876560332869</v>
      </c>
      <c r="AL196" s="95">
        <v>5</v>
      </c>
      <c r="AM196" s="92">
        <v>0.4359197907585004</v>
      </c>
      <c r="AN196" s="95">
        <v>1</v>
      </c>
      <c r="AO196" s="92">
        <v>0.18587360594795538</v>
      </c>
      <c r="AP196" s="95">
        <v>15</v>
      </c>
      <c r="AQ196" s="92">
        <v>0.22049095987064529</v>
      </c>
    </row>
    <row r="197" spans="1:44">
      <c r="A197" s="81"/>
      <c r="B197" s="93"/>
      <c r="C197" s="93"/>
      <c r="D197" s="93"/>
      <c r="E197" s="93"/>
      <c r="F197" s="93"/>
      <c r="G197" s="93"/>
      <c r="H197" s="93"/>
      <c r="I197" s="93"/>
      <c r="J197" s="95"/>
      <c r="K197" s="93"/>
      <c r="L197" s="95"/>
      <c r="M197" s="93"/>
      <c r="N197" s="93"/>
      <c r="O197" s="93"/>
      <c r="P197" s="104"/>
      <c r="Q197" s="81"/>
      <c r="R197" s="93"/>
      <c r="S197" s="93"/>
      <c r="T197" s="93"/>
      <c r="U197" s="93"/>
      <c r="V197" s="95"/>
      <c r="W197" s="93"/>
      <c r="X197" s="95"/>
      <c r="Y197" s="93"/>
      <c r="Z197" s="95"/>
      <c r="AA197" s="93"/>
      <c r="AB197" s="95"/>
      <c r="AC197" s="93"/>
      <c r="AD197" s="95"/>
      <c r="AE197" s="93"/>
      <c r="AF197" s="95"/>
      <c r="AG197" s="81"/>
      <c r="AH197" s="95"/>
      <c r="AI197" s="93"/>
      <c r="AJ197" s="95"/>
      <c r="AK197" s="93"/>
      <c r="AL197" s="95"/>
      <c r="AM197" s="93"/>
      <c r="AN197" s="95"/>
      <c r="AO197" s="93"/>
      <c r="AP197" s="95"/>
      <c r="AQ197" s="93"/>
    </row>
    <row r="198" spans="1:44" s="106" customFormat="1" ht="22.5">
      <c r="A198" s="80" t="s">
        <v>242</v>
      </c>
      <c r="B198" s="90">
        <v>6</v>
      </c>
      <c r="C198" s="91">
        <v>2.2900763358778624</v>
      </c>
      <c r="D198" s="90">
        <v>2</v>
      </c>
      <c r="E198" s="91">
        <v>1.4388489208633095</v>
      </c>
      <c r="F198" s="90">
        <v>168</v>
      </c>
      <c r="G198" s="91">
        <v>4.5639771801141</v>
      </c>
      <c r="H198" s="90">
        <v>49</v>
      </c>
      <c r="I198" s="91">
        <v>2.8874484384207424</v>
      </c>
      <c r="J198" s="90">
        <v>0</v>
      </c>
      <c r="K198" s="91">
        <v>0</v>
      </c>
      <c r="L198" s="90">
        <v>3</v>
      </c>
      <c r="M198" s="91">
        <v>3.9473684210526314</v>
      </c>
      <c r="N198" s="90">
        <v>1098</v>
      </c>
      <c r="O198" s="91">
        <v>3.9726473461413216</v>
      </c>
      <c r="P198" s="91"/>
      <c r="Q198" s="80" t="s">
        <v>242</v>
      </c>
      <c r="R198" s="90">
        <v>14</v>
      </c>
      <c r="S198" s="91">
        <v>1.9283746556473829</v>
      </c>
      <c r="T198" s="90">
        <v>43</v>
      </c>
      <c r="U198" s="91">
        <v>2.2970085470085473</v>
      </c>
      <c r="V198" s="90">
        <v>22</v>
      </c>
      <c r="W198" s="91">
        <v>3.1609195402298855</v>
      </c>
      <c r="X198" s="90">
        <v>4</v>
      </c>
      <c r="Y198" s="91">
        <v>1.2121212121212122</v>
      </c>
      <c r="Z198" s="90">
        <v>2</v>
      </c>
      <c r="AA198" s="91">
        <v>0.93023255813953487</v>
      </c>
      <c r="AB198" s="90">
        <v>33</v>
      </c>
      <c r="AC198" s="91">
        <v>2.8037383177570092</v>
      </c>
      <c r="AD198" s="90">
        <v>43</v>
      </c>
      <c r="AE198" s="91">
        <v>1.2071869736103313</v>
      </c>
      <c r="AF198" s="90"/>
      <c r="AG198" s="80" t="s">
        <v>242</v>
      </c>
      <c r="AH198" s="90">
        <v>19</v>
      </c>
      <c r="AI198" s="91">
        <v>3.3989266547406083</v>
      </c>
      <c r="AJ198" s="90">
        <v>63</v>
      </c>
      <c r="AK198" s="91">
        <v>2.912621359223301</v>
      </c>
      <c r="AL198" s="90">
        <v>45</v>
      </c>
      <c r="AM198" s="91">
        <v>3.9232781168265043</v>
      </c>
      <c r="AN198" s="90">
        <v>19</v>
      </c>
      <c r="AO198" s="91">
        <v>3.5315985130111525</v>
      </c>
      <c r="AP198" s="90">
        <v>187</v>
      </c>
      <c r="AQ198" s="91">
        <v>2.7487872997207115</v>
      </c>
      <c r="AR198" s="146"/>
    </row>
    <row r="199" spans="1:44">
      <c r="A199" s="81" t="s">
        <v>181</v>
      </c>
      <c r="B199" s="95" t="s">
        <v>251</v>
      </c>
      <c r="C199" s="92">
        <v>0</v>
      </c>
      <c r="D199" s="95" t="s">
        <v>251</v>
      </c>
      <c r="E199" s="92">
        <v>0</v>
      </c>
      <c r="F199" s="95" t="s">
        <v>251</v>
      </c>
      <c r="G199" s="92">
        <v>0</v>
      </c>
      <c r="H199" s="95" t="s">
        <v>251</v>
      </c>
      <c r="I199" s="92">
        <v>0</v>
      </c>
      <c r="J199" s="95" t="s">
        <v>251</v>
      </c>
      <c r="K199" s="92">
        <v>0</v>
      </c>
      <c r="L199" s="95" t="s">
        <v>251</v>
      </c>
      <c r="M199" s="92">
        <v>0</v>
      </c>
      <c r="N199" s="95">
        <v>10</v>
      </c>
      <c r="O199" s="92">
        <v>3.618075907232534E-2</v>
      </c>
      <c r="P199" s="92"/>
      <c r="Q199" s="81" t="s">
        <v>181</v>
      </c>
      <c r="R199" s="95" t="s">
        <v>251</v>
      </c>
      <c r="S199" s="92">
        <v>0</v>
      </c>
      <c r="T199" s="95" t="s">
        <v>251</v>
      </c>
      <c r="U199" s="92">
        <v>0</v>
      </c>
      <c r="V199" s="95" t="s">
        <v>251</v>
      </c>
      <c r="W199" s="92">
        <v>0</v>
      </c>
      <c r="X199" s="95" t="s">
        <v>251</v>
      </c>
      <c r="Y199" s="92">
        <v>0</v>
      </c>
      <c r="Z199" s="95" t="s">
        <v>251</v>
      </c>
      <c r="AA199" s="92">
        <v>0</v>
      </c>
      <c r="AB199" s="95" t="s">
        <v>251</v>
      </c>
      <c r="AC199" s="92">
        <v>0</v>
      </c>
      <c r="AD199" s="95" t="s">
        <v>251</v>
      </c>
      <c r="AE199" s="92">
        <v>0</v>
      </c>
      <c r="AF199" s="95"/>
      <c r="AG199" s="81" t="s">
        <v>181</v>
      </c>
      <c r="AH199" s="95">
        <v>2</v>
      </c>
      <c r="AI199" s="92">
        <v>0.35778175313059035</v>
      </c>
      <c r="AJ199" s="95" t="s">
        <v>251</v>
      </c>
      <c r="AK199" s="92">
        <v>0</v>
      </c>
      <c r="AL199" s="95">
        <v>1</v>
      </c>
      <c r="AM199" s="92">
        <v>8.7183958151700089E-2</v>
      </c>
      <c r="AN199" s="95" t="s">
        <v>251</v>
      </c>
      <c r="AO199" s="92">
        <v>0</v>
      </c>
      <c r="AP199" s="95">
        <v>5</v>
      </c>
      <c r="AQ199" s="92">
        <v>7.3496986623548435E-2</v>
      </c>
    </row>
    <row r="200" spans="1:44">
      <c r="A200" s="81" t="s">
        <v>182</v>
      </c>
      <c r="B200" s="95" t="s">
        <v>251</v>
      </c>
      <c r="C200" s="92">
        <v>0</v>
      </c>
      <c r="D200" s="95" t="s">
        <v>251</v>
      </c>
      <c r="E200" s="92">
        <v>0</v>
      </c>
      <c r="F200" s="95" t="s">
        <v>251</v>
      </c>
      <c r="G200" s="92">
        <v>0</v>
      </c>
      <c r="H200" s="95">
        <v>7</v>
      </c>
      <c r="I200" s="92">
        <v>0.41249263406010606</v>
      </c>
      <c r="J200" s="95" t="s">
        <v>251</v>
      </c>
      <c r="K200" s="92">
        <v>0</v>
      </c>
      <c r="L200" s="95" t="s">
        <v>251</v>
      </c>
      <c r="M200" s="92">
        <v>0</v>
      </c>
      <c r="N200" s="95">
        <v>44</v>
      </c>
      <c r="O200" s="92">
        <v>0.15919533991823148</v>
      </c>
      <c r="P200" s="92"/>
      <c r="Q200" s="81" t="s">
        <v>182</v>
      </c>
      <c r="R200" s="95">
        <v>1</v>
      </c>
      <c r="S200" s="92">
        <v>0.13774104683195593</v>
      </c>
      <c r="T200" s="95" t="s">
        <v>251</v>
      </c>
      <c r="U200" s="92">
        <v>0</v>
      </c>
      <c r="V200" s="95" t="s">
        <v>251</v>
      </c>
      <c r="W200" s="92">
        <v>0</v>
      </c>
      <c r="X200" s="95" t="s">
        <v>251</v>
      </c>
      <c r="Y200" s="92">
        <v>0</v>
      </c>
      <c r="Z200" s="95" t="s">
        <v>251</v>
      </c>
      <c r="AA200" s="92">
        <v>0</v>
      </c>
      <c r="AB200" s="95">
        <v>2</v>
      </c>
      <c r="AC200" s="92">
        <v>0.16992353440951571</v>
      </c>
      <c r="AD200" s="95">
        <v>2</v>
      </c>
      <c r="AE200" s="92">
        <v>5.6148231330713089E-2</v>
      </c>
      <c r="AF200" s="95"/>
      <c r="AG200" s="81" t="s">
        <v>182</v>
      </c>
      <c r="AH200" s="95">
        <v>2</v>
      </c>
      <c r="AI200" s="92">
        <v>0.35778175313059035</v>
      </c>
      <c r="AJ200" s="95">
        <v>4</v>
      </c>
      <c r="AK200" s="92">
        <v>0.18492834026814609</v>
      </c>
      <c r="AL200" s="95" t="s">
        <v>251</v>
      </c>
      <c r="AM200" s="92">
        <v>0</v>
      </c>
      <c r="AN200" s="95" t="s">
        <v>251</v>
      </c>
      <c r="AO200" s="92">
        <v>0</v>
      </c>
      <c r="AP200" s="95">
        <v>12</v>
      </c>
      <c r="AQ200" s="92">
        <v>0.17639276789651626</v>
      </c>
    </row>
    <row r="201" spans="1:44">
      <c r="A201" s="81" t="s">
        <v>183</v>
      </c>
      <c r="B201" s="95">
        <v>1</v>
      </c>
      <c r="C201" s="92">
        <v>0.38167938931297707</v>
      </c>
      <c r="D201" s="95" t="s">
        <v>251</v>
      </c>
      <c r="E201" s="92">
        <v>0</v>
      </c>
      <c r="F201" s="95">
        <v>3</v>
      </c>
      <c r="G201" s="92">
        <v>8.1499592502037491E-2</v>
      </c>
      <c r="H201" s="95" t="s">
        <v>251</v>
      </c>
      <c r="I201" s="92">
        <v>0</v>
      </c>
      <c r="J201" s="95" t="s">
        <v>251</v>
      </c>
      <c r="K201" s="92">
        <v>0</v>
      </c>
      <c r="L201" s="95" t="s">
        <v>251</v>
      </c>
      <c r="M201" s="92">
        <v>0</v>
      </c>
      <c r="N201" s="95">
        <v>45</v>
      </c>
      <c r="O201" s="92">
        <v>0.16281341582546402</v>
      </c>
      <c r="P201" s="92"/>
      <c r="Q201" s="81" t="s">
        <v>183</v>
      </c>
      <c r="R201" s="95" t="s">
        <v>251</v>
      </c>
      <c r="S201" s="92">
        <v>0</v>
      </c>
      <c r="T201" s="95">
        <v>1</v>
      </c>
      <c r="U201" s="92">
        <v>5.3418803418803423E-2</v>
      </c>
      <c r="V201" s="95">
        <v>2</v>
      </c>
      <c r="W201" s="92">
        <v>0.28735632183908044</v>
      </c>
      <c r="X201" s="95" t="s">
        <v>251</v>
      </c>
      <c r="Y201" s="92">
        <v>0</v>
      </c>
      <c r="Z201" s="95" t="s">
        <v>251</v>
      </c>
      <c r="AA201" s="92">
        <v>0</v>
      </c>
      <c r="AB201" s="95">
        <v>1</v>
      </c>
      <c r="AC201" s="92">
        <v>8.4961767204757857E-2</v>
      </c>
      <c r="AD201" s="95">
        <v>1</v>
      </c>
      <c r="AE201" s="92">
        <v>2.8074115665356544E-2</v>
      </c>
      <c r="AF201" s="95"/>
      <c r="AG201" s="81" t="s">
        <v>183</v>
      </c>
      <c r="AH201" s="95">
        <v>3</v>
      </c>
      <c r="AI201" s="92">
        <v>0.53667262969588547</v>
      </c>
      <c r="AJ201" s="95">
        <v>2</v>
      </c>
      <c r="AK201" s="92">
        <v>9.2464170134073043E-2</v>
      </c>
      <c r="AL201" s="95">
        <v>1</v>
      </c>
      <c r="AM201" s="92">
        <v>8.7183958151700089E-2</v>
      </c>
      <c r="AN201" s="95" t="s">
        <v>251</v>
      </c>
      <c r="AO201" s="92">
        <v>0</v>
      </c>
      <c r="AP201" s="95">
        <v>26</v>
      </c>
      <c r="AQ201" s="92">
        <v>0.38218433044245187</v>
      </c>
    </row>
    <row r="202" spans="1:44">
      <c r="A202" s="81" t="s">
        <v>184</v>
      </c>
      <c r="B202" s="95" t="s">
        <v>251</v>
      </c>
      <c r="C202" s="92">
        <v>0</v>
      </c>
      <c r="D202" s="95" t="s">
        <v>251</v>
      </c>
      <c r="E202" s="92">
        <v>0</v>
      </c>
      <c r="F202" s="95">
        <v>4</v>
      </c>
      <c r="G202" s="92">
        <v>0.10866612333604998</v>
      </c>
      <c r="H202" s="95">
        <v>1</v>
      </c>
      <c r="I202" s="92">
        <v>5.8927519151443723E-2</v>
      </c>
      <c r="J202" s="95" t="s">
        <v>251</v>
      </c>
      <c r="K202" s="92">
        <v>0</v>
      </c>
      <c r="L202" s="95" t="s">
        <v>251</v>
      </c>
      <c r="M202" s="92">
        <v>0</v>
      </c>
      <c r="N202" s="95">
        <v>46</v>
      </c>
      <c r="O202" s="92">
        <v>0.16643149173269656</v>
      </c>
      <c r="P202" s="92"/>
      <c r="Q202" s="81" t="s">
        <v>184</v>
      </c>
      <c r="R202" s="95">
        <v>2</v>
      </c>
      <c r="S202" s="92">
        <v>0.27548209366391185</v>
      </c>
      <c r="T202" s="95">
        <v>1</v>
      </c>
      <c r="U202" s="92">
        <v>5.3418803418803423E-2</v>
      </c>
      <c r="V202" s="95">
        <v>1</v>
      </c>
      <c r="W202" s="92">
        <v>0.14367816091954022</v>
      </c>
      <c r="X202" s="95" t="s">
        <v>251</v>
      </c>
      <c r="Y202" s="92">
        <v>0</v>
      </c>
      <c r="Z202" s="95" t="s">
        <v>251</v>
      </c>
      <c r="AA202" s="92">
        <v>0</v>
      </c>
      <c r="AB202" s="95">
        <v>1</v>
      </c>
      <c r="AC202" s="92">
        <v>8.4961767204757857E-2</v>
      </c>
      <c r="AD202" s="95">
        <v>1</v>
      </c>
      <c r="AE202" s="92">
        <v>2.8074115665356544E-2</v>
      </c>
      <c r="AF202" s="95"/>
      <c r="AG202" s="81" t="s">
        <v>184</v>
      </c>
      <c r="AH202" s="95">
        <v>3</v>
      </c>
      <c r="AI202" s="92">
        <v>0.53667262969588547</v>
      </c>
      <c r="AJ202" s="95">
        <v>1</v>
      </c>
      <c r="AK202" s="92">
        <v>4.6232085067036521E-2</v>
      </c>
      <c r="AL202" s="95" t="s">
        <v>251</v>
      </c>
      <c r="AM202" s="92">
        <v>0</v>
      </c>
      <c r="AN202" s="95" t="s">
        <v>251</v>
      </c>
      <c r="AO202" s="92">
        <v>0</v>
      </c>
      <c r="AP202" s="95">
        <v>10</v>
      </c>
      <c r="AQ202" s="92">
        <v>0.14699397324709687</v>
      </c>
    </row>
    <row r="203" spans="1:44">
      <c r="A203" s="81" t="s">
        <v>185</v>
      </c>
      <c r="B203" s="95" t="s">
        <v>251</v>
      </c>
      <c r="C203" s="92">
        <v>0</v>
      </c>
      <c r="D203" s="95" t="s">
        <v>251</v>
      </c>
      <c r="E203" s="92">
        <v>0</v>
      </c>
      <c r="F203" s="95">
        <v>2</v>
      </c>
      <c r="G203" s="92">
        <v>5.4333061668024991E-2</v>
      </c>
      <c r="H203" s="95" t="s">
        <v>251</v>
      </c>
      <c r="I203" s="92">
        <v>0</v>
      </c>
      <c r="J203" s="95" t="s">
        <v>251</v>
      </c>
      <c r="K203" s="92">
        <v>0</v>
      </c>
      <c r="L203" s="95" t="s">
        <v>251</v>
      </c>
      <c r="M203" s="92">
        <v>0</v>
      </c>
      <c r="N203" s="95">
        <v>15</v>
      </c>
      <c r="O203" s="92">
        <v>5.4271138608488007E-2</v>
      </c>
      <c r="P203" s="92"/>
      <c r="Q203" s="81" t="s">
        <v>185</v>
      </c>
      <c r="R203" s="95" t="s">
        <v>251</v>
      </c>
      <c r="S203" s="92">
        <v>0</v>
      </c>
      <c r="T203" s="95" t="s">
        <v>251</v>
      </c>
      <c r="U203" s="92">
        <v>0</v>
      </c>
      <c r="V203" s="95" t="s">
        <v>251</v>
      </c>
      <c r="W203" s="92">
        <v>0</v>
      </c>
      <c r="X203" s="95" t="s">
        <v>251</v>
      </c>
      <c r="Y203" s="92">
        <v>0</v>
      </c>
      <c r="Z203" s="95" t="s">
        <v>251</v>
      </c>
      <c r="AA203" s="92">
        <v>0</v>
      </c>
      <c r="AB203" s="95" t="s">
        <v>251</v>
      </c>
      <c r="AC203" s="92">
        <v>0</v>
      </c>
      <c r="AD203" s="95" t="s">
        <v>251</v>
      </c>
      <c r="AE203" s="92">
        <v>0</v>
      </c>
      <c r="AF203" s="95"/>
      <c r="AG203" s="81" t="s">
        <v>185</v>
      </c>
      <c r="AH203" s="95">
        <v>2</v>
      </c>
      <c r="AI203" s="92">
        <v>0.35778175313059035</v>
      </c>
      <c r="AJ203" s="95">
        <v>1</v>
      </c>
      <c r="AK203" s="92">
        <v>4.6232085067036521E-2</v>
      </c>
      <c r="AL203" s="95" t="s">
        <v>251</v>
      </c>
      <c r="AM203" s="92">
        <v>0</v>
      </c>
      <c r="AN203" s="95" t="s">
        <v>251</v>
      </c>
      <c r="AO203" s="92">
        <v>0</v>
      </c>
      <c r="AP203" s="95">
        <v>7</v>
      </c>
      <c r="AQ203" s="92">
        <v>0.10289578127296781</v>
      </c>
    </row>
    <row r="204" spans="1:44">
      <c r="A204" s="81" t="s">
        <v>186</v>
      </c>
      <c r="B204" s="95" t="s">
        <v>251</v>
      </c>
      <c r="C204" s="92">
        <v>0</v>
      </c>
      <c r="D204" s="95" t="s">
        <v>251</v>
      </c>
      <c r="E204" s="92">
        <v>0</v>
      </c>
      <c r="F204" s="95">
        <v>1</v>
      </c>
      <c r="G204" s="92">
        <v>2.7166530834012496E-2</v>
      </c>
      <c r="H204" s="95">
        <v>3</v>
      </c>
      <c r="I204" s="92">
        <v>0.17678255745433119</v>
      </c>
      <c r="J204" s="95" t="s">
        <v>251</v>
      </c>
      <c r="K204" s="92">
        <v>0</v>
      </c>
      <c r="L204" s="95" t="s">
        <v>251</v>
      </c>
      <c r="M204" s="92">
        <v>0</v>
      </c>
      <c r="N204" s="95">
        <v>48</v>
      </c>
      <c r="O204" s="92">
        <v>0.1736676435471616</v>
      </c>
      <c r="P204" s="92"/>
      <c r="Q204" s="81" t="s">
        <v>186</v>
      </c>
      <c r="R204" s="95">
        <v>1</v>
      </c>
      <c r="S204" s="92">
        <v>0.13774104683195593</v>
      </c>
      <c r="T204" s="95" t="s">
        <v>251</v>
      </c>
      <c r="U204" s="92">
        <v>0</v>
      </c>
      <c r="V204" s="95">
        <v>1</v>
      </c>
      <c r="W204" s="92">
        <v>0.14367816091954022</v>
      </c>
      <c r="X204" s="95" t="s">
        <v>251</v>
      </c>
      <c r="Y204" s="92">
        <v>0</v>
      </c>
      <c r="Z204" s="95" t="s">
        <v>251</v>
      </c>
      <c r="AA204" s="92">
        <v>0</v>
      </c>
      <c r="AB204" s="95" t="s">
        <v>251</v>
      </c>
      <c r="AC204" s="92">
        <v>0</v>
      </c>
      <c r="AD204" s="95" t="s">
        <v>251</v>
      </c>
      <c r="AE204" s="92">
        <v>0</v>
      </c>
      <c r="AF204" s="95"/>
      <c r="AG204" s="81" t="s">
        <v>186</v>
      </c>
      <c r="AH204" s="95">
        <v>3</v>
      </c>
      <c r="AI204" s="92">
        <v>0.53667262969588547</v>
      </c>
      <c r="AJ204" s="95">
        <v>2</v>
      </c>
      <c r="AK204" s="92">
        <v>9.2464170134073043E-2</v>
      </c>
      <c r="AL204" s="95" t="s">
        <v>251</v>
      </c>
      <c r="AM204" s="92">
        <v>0</v>
      </c>
      <c r="AN204" s="95" t="s">
        <v>251</v>
      </c>
      <c r="AO204" s="92">
        <v>0</v>
      </c>
      <c r="AP204" s="95">
        <v>12</v>
      </c>
      <c r="AQ204" s="92">
        <v>0.17639276789651626</v>
      </c>
    </row>
    <row r="205" spans="1:44">
      <c r="A205" s="81" t="s">
        <v>187</v>
      </c>
      <c r="B205" s="95">
        <v>3</v>
      </c>
      <c r="C205" s="92">
        <v>1.1450381679389312</v>
      </c>
      <c r="D205" s="95">
        <v>2</v>
      </c>
      <c r="E205" s="92">
        <v>1.4388489208633095</v>
      </c>
      <c r="F205" s="95">
        <v>158</v>
      </c>
      <c r="G205" s="92">
        <v>4.2923118717739746</v>
      </c>
      <c r="H205" s="95">
        <v>38</v>
      </c>
      <c r="I205" s="92">
        <v>2.2392457277548612</v>
      </c>
      <c r="J205" s="95" t="s">
        <v>251</v>
      </c>
      <c r="K205" s="92">
        <v>0</v>
      </c>
      <c r="L205" s="95">
        <v>3</v>
      </c>
      <c r="M205" s="92">
        <v>3.9473684210526314</v>
      </c>
      <c r="N205" s="95">
        <v>883</v>
      </c>
      <c r="O205" s="92">
        <v>3.1947610260863271</v>
      </c>
      <c r="P205" s="92"/>
      <c r="Q205" s="81" t="s">
        <v>187</v>
      </c>
      <c r="R205" s="95">
        <v>10</v>
      </c>
      <c r="S205" s="92">
        <v>1.3774104683195594</v>
      </c>
      <c r="T205" s="95">
        <v>41</v>
      </c>
      <c r="U205" s="92">
        <v>2.1901709401709399</v>
      </c>
      <c r="V205" s="95">
        <v>18</v>
      </c>
      <c r="W205" s="92">
        <v>2.5862068965517242</v>
      </c>
      <c r="X205" s="95">
        <v>4</v>
      </c>
      <c r="Y205" s="92">
        <v>1.2121212121212122</v>
      </c>
      <c r="Z205" s="95">
        <v>2</v>
      </c>
      <c r="AA205" s="92">
        <v>0.93023255813953487</v>
      </c>
      <c r="AB205" s="95">
        <v>29</v>
      </c>
      <c r="AC205" s="92">
        <v>2.4638912489379781</v>
      </c>
      <c r="AD205" s="95">
        <v>39</v>
      </c>
      <c r="AE205" s="92">
        <v>1.0948905109489051</v>
      </c>
      <c r="AF205" s="95"/>
      <c r="AG205" s="81" t="s">
        <v>187</v>
      </c>
      <c r="AH205" s="95">
        <v>2</v>
      </c>
      <c r="AI205" s="92">
        <v>0.35778175313059035</v>
      </c>
      <c r="AJ205" s="95">
        <v>49</v>
      </c>
      <c r="AK205" s="92">
        <v>2.2653721682847898</v>
      </c>
      <c r="AL205" s="95">
        <v>43</v>
      </c>
      <c r="AM205" s="92">
        <v>3.7489102005231034</v>
      </c>
      <c r="AN205" s="95">
        <v>19</v>
      </c>
      <c r="AO205" s="92">
        <v>3.5315985130111525</v>
      </c>
      <c r="AP205" s="95">
        <v>95</v>
      </c>
      <c r="AQ205" s="92">
        <v>1.3964427458474202</v>
      </c>
    </row>
    <row r="206" spans="1:44">
      <c r="A206" s="81" t="s">
        <v>188</v>
      </c>
      <c r="B206" s="95">
        <v>2</v>
      </c>
      <c r="C206" s="92">
        <v>0.76335877862595414</v>
      </c>
      <c r="D206" s="95" t="s">
        <v>251</v>
      </c>
      <c r="E206" s="92">
        <v>0</v>
      </c>
      <c r="F206" s="95" t="s">
        <v>251</v>
      </c>
      <c r="G206" s="92">
        <v>0</v>
      </c>
      <c r="H206" s="95" t="s">
        <v>251</v>
      </c>
      <c r="I206" s="92">
        <v>0</v>
      </c>
      <c r="J206" s="95" t="s">
        <v>251</v>
      </c>
      <c r="K206" s="92">
        <v>0</v>
      </c>
      <c r="L206" s="95" t="s">
        <v>251</v>
      </c>
      <c r="M206" s="92">
        <v>0</v>
      </c>
      <c r="N206" s="95">
        <v>7</v>
      </c>
      <c r="O206" s="92">
        <v>2.5326531350627738E-2</v>
      </c>
      <c r="P206" s="92"/>
      <c r="Q206" s="81" t="s">
        <v>188</v>
      </c>
      <c r="R206" s="95" t="s">
        <v>251</v>
      </c>
      <c r="S206" s="92">
        <v>0</v>
      </c>
      <c r="T206" s="95" t="s">
        <v>251</v>
      </c>
      <c r="U206" s="92">
        <v>0</v>
      </c>
      <c r="V206" s="95" t="s">
        <v>251</v>
      </c>
      <c r="W206" s="92">
        <v>0</v>
      </c>
      <c r="X206" s="95" t="s">
        <v>251</v>
      </c>
      <c r="Y206" s="92">
        <v>0</v>
      </c>
      <c r="Z206" s="95" t="s">
        <v>251</v>
      </c>
      <c r="AA206" s="92">
        <v>0</v>
      </c>
      <c r="AB206" s="95" t="s">
        <v>251</v>
      </c>
      <c r="AC206" s="92">
        <v>0</v>
      </c>
      <c r="AD206" s="95" t="s">
        <v>251</v>
      </c>
      <c r="AE206" s="92">
        <v>0</v>
      </c>
      <c r="AF206" s="95"/>
      <c r="AG206" s="81" t="s">
        <v>188</v>
      </c>
      <c r="AH206" s="95">
        <v>2</v>
      </c>
      <c r="AI206" s="92">
        <v>0.35778175313059035</v>
      </c>
      <c r="AJ206" s="95">
        <v>4</v>
      </c>
      <c r="AK206" s="92">
        <v>0.18492834026814609</v>
      </c>
      <c r="AL206" s="95" t="s">
        <v>251</v>
      </c>
      <c r="AM206" s="92">
        <v>0</v>
      </c>
      <c r="AN206" s="95" t="s">
        <v>251</v>
      </c>
      <c r="AO206" s="92">
        <v>0</v>
      </c>
      <c r="AP206" s="95">
        <v>20</v>
      </c>
      <c r="AQ206" s="92">
        <v>0.29398794649419374</v>
      </c>
    </row>
    <row r="207" spans="1:44">
      <c r="A207" s="81"/>
      <c r="B207" s="93"/>
      <c r="C207" s="93"/>
      <c r="D207" s="93"/>
      <c r="E207" s="93"/>
      <c r="F207" s="93"/>
      <c r="G207" s="93"/>
      <c r="H207" s="93"/>
      <c r="I207" s="93"/>
      <c r="J207" s="95"/>
      <c r="K207" s="93"/>
      <c r="L207" s="95"/>
      <c r="M207" s="93"/>
      <c r="N207" s="93"/>
      <c r="O207" s="93"/>
      <c r="P207" s="104"/>
      <c r="Q207" s="81"/>
      <c r="R207" s="93"/>
      <c r="S207" s="93"/>
      <c r="T207" s="93"/>
      <c r="U207" s="93"/>
      <c r="V207" s="95"/>
      <c r="W207" s="93"/>
      <c r="X207" s="95"/>
      <c r="Y207" s="93"/>
      <c r="Z207" s="95"/>
      <c r="AA207" s="93"/>
      <c r="AB207" s="95"/>
      <c r="AC207" s="93"/>
      <c r="AD207" s="95"/>
      <c r="AE207" s="93"/>
      <c r="AF207" s="95"/>
      <c r="AG207" s="81"/>
      <c r="AH207" s="95"/>
      <c r="AI207" s="93"/>
      <c r="AJ207" s="95"/>
      <c r="AK207" s="93"/>
      <c r="AL207" s="95"/>
      <c r="AM207" s="93"/>
      <c r="AN207" s="95"/>
      <c r="AO207" s="93"/>
      <c r="AP207" s="95"/>
      <c r="AQ207" s="93"/>
    </row>
    <row r="208" spans="1:44" s="106" customFormat="1" ht="33.75">
      <c r="A208" s="80" t="s">
        <v>189</v>
      </c>
      <c r="B208" s="90">
        <v>3</v>
      </c>
      <c r="C208" s="91">
        <v>1.1450381679389312</v>
      </c>
      <c r="D208" s="90">
        <v>1</v>
      </c>
      <c r="E208" s="91">
        <v>0.71942446043165476</v>
      </c>
      <c r="F208" s="90">
        <v>22</v>
      </c>
      <c r="G208" s="91">
        <v>0.59766367834827494</v>
      </c>
      <c r="H208" s="90">
        <v>2</v>
      </c>
      <c r="I208" s="91">
        <v>0.11785503830288745</v>
      </c>
      <c r="J208" s="90">
        <v>0</v>
      </c>
      <c r="K208" s="91">
        <v>0</v>
      </c>
      <c r="L208" s="90">
        <v>0</v>
      </c>
      <c r="M208" s="91">
        <v>0</v>
      </c>
      <c r="N208" s="90">
        <v>395</v>
      </c>
      <c r="O208" s="91">
        <v>1.429139983356851</v>
      </c>
      <c r="P208" s="91"/>
      <c r="Q208" s="80" t="s">
        <v>189</v>
      </c>
      <c r="R208" s="90">
        <v>3</v>
      </c>
      <c r="S208" s="91">
        <v>0.41322314049586778</v>
      </c>
      <c r="T208" s="90">
        <v>4</v>
      </c>
      <c r="U208" s="91">
        <v>0.21367521367521369</v>
      </c>
      <c r="V208" s="90">
        <v>2</v>
      </c>
      <c r="W208" s="91">
        <v>0.28735632183908044</v>
      </c>
      <c r="X208" s="90">
        <v>2</v>
      </c>
      <c r="Y208" s="91">
        <v>0.60606060606060608</v>
      </c>
      <c r="Z208" s="90">
        <v>1</v>
      </c>
      <c r="AA208" s="91">
        <v>0.46511627906976744</v>
      </c>
      <c r="AB208" s="90">
        <v>7</v>
      </c>
      <c r="AC208" s="91">
        <v>0.59473237043330507</v>
      </c>
      <c r="AD208" s="90">
        <v>6</v>
      </c>
      <c r="AE208" s="91">
        <v>0.16844469399213924</v>
      </c>
      <c r="AF208" s="90"/>
      <c r="AG208" s="80" t="s">
        <v>189</v>
      </c>
      <c r="AH208" s="90">
        <v>13</v>
      </c>
      <c r="AI208" s="91">
        <v>2.3255813953488373</v>
      </c>
      <c r="AJ208" s="90">
        <v>30</v>
      </c>
      <c r="AK208" s="91">
        <v>1.3869625520110958</v>
      </c>
      <c r="AL208" s="90">
        <v>5</v>
      </c>
      <c r="AM208" s="91">
        <v>0.4359197907585004</v>
      </c>
      <c r="AN208" s="90">
        <v>2</v>
      </c>
      <c r="AO208" s="91">
        <v>0.37174721189591076</v>
      </c>
      <c r="AP208" s="90">
        <v>99</v>
      </c>
      <c r="AQ208" s="91">
        <v>1.4552403351462591</v>
      </c>
      <c r="AR208" s="146"/>
    </row>
    <row r="209" spans="1:44">
      <c r="A209" s="81" t="s">
        <v>190</v>
      </c>
      <c r="B209" s="95" t="s">
        <v>251</v>
      </c>
      <c r="C209" s="92">
        <v>0</v>
      </c>
      <c r="D209" s="95" t="s">
        <v>251</v>
      </c>
      <c r="E209" s="92">
        <v>0</v>
      </c>
      <c r="F209" s="95" t="s">
        <v>251</v>
      </c>
      <c r="G209" s="92">
        <v>0</v>
      </c>
      <c r="H209" s="95" t="s">
        <v>251</v>
      </c>
      <c r="I209" s="92">
        <v>0</v>
      </c>
      <c r="J209" s="95" t="s">
        <v>251</v>
      </c>
      <c r="K209" s="92">
        <v>0</v>
      </c>
      <c r="L209" s="95" t="s">
        <v>251</v>
      </c>
      <c r="M209" s="92">
        <v>0</v>
      </c>
      <c r="N209" s="95">
        <v>42</v>
      </c>
      <c r="O209" s="92">
        <v>0.15195918810376641</v>
      </c>
      <c r="P209" s="92"/>
      <c r="Q209" s="81" t="s">
        <v>190</v>
      </c>
      <c r="R209" s="95">
        <v>1</v>
      </c>
      <c r="S209" s="92">
        <v>0.13774104683195593</v>
      </c>
      <c r="T209" s="95" t="s">
        <v>251</v>
      </c>
      <c r="U209" s="92">
        <v>0</v>
      </c>
      <c r="V209" s="95" t="s">
        <v>251</v>
      </c>
      <c r="W209" s="92">
        <v>0</v>
      </c>
      <c r="X209" s="95" t="s">
        <v>251</v>
      </c>
      <c r="Y209" s="92">
        <v>0</v>
      </c>
      <c r="Z209" s="95" t="s">
        <v>251</v>
      </c>
      <c r="AA209" s="92">
        <v>0</v>
      </c>
      <c r="AB209" s="95">
        <v>1</v>
      </c>
      <c r="AC209" s="92">
        <v>8.4961767204757857E-2</v>
      </c>
      <c r="AD209" s="95">
        <v>2</v>
      </c>
      <c r="AE209" s="92">
        <v>5.6148231330713089E-2</v>
      </c>
      <c r="AF209" s="95"/>
      <c r="AG209" s="81" t="s">
        <v>190</v>
      </c>
      <c r="AH209" s="95">
        <v>2</v>
      </c>
      <c r="AI209" s="92">
        <v>0.35778175313059035</v>
      </c>
      <c r="AJ209" s="95">
        <v>4</v>
      </c>
      <c r="AK209" s="92">
        <v>0.18492834026814609</v>
      </c>
      <c r="AL209" s="95" t="s">
        <v>251</v>
      </c>
      <c r="AM209" s="92">
        <v>0</v>
      </c>
      <c r="AN209" s="95" t="s">
        <v>251</v>
      </c>
      <c r="AO209" s="92">
        <v>0</v>
      </c>
      <c r="AP209" s="95">
        <v>16</v>
      </c>
      <c r="AQ209" s="92">
        <v>0.235190357195355</v>
      </c>
    </row>
    <row r="210" spans="1:44">
      <c r="A210" s="81" t="s">
        <v>191</v>
      </c>
      <c r="B210" s="95" t="s">
        <v>251</v>
      </c>
      <c r="C210" s="92">
        <v>0</v>
      </c>
      <c r="D210" s="95">
        <v>1</v>
      </c>
      <c r="E210" s="92">
        <v>0.71942446043165476</v>
      </c>
      <c r="F210" s="95">
        <v>2</v>
      </c>
      <c r="G210" s="92">
        <v>5.4333061668024991E-2</v>
      </c>
      <c r="H210" s="95">
        <v>1</v>
      </c>
      <c r="I210" s="92">
        <v>5.8927519151443723E-2</v>
      </c>
      <c r="J210" s="95" t="s">
        <v>251</v>
      </c>
      <c r="K210" s="92">
        <v>0</v>
      </c>
      <c r="L210" s="95" t="s">
        <v>251</v>
      </c>
      <c r="M210" s="92">
        <v>0</v>
      </c>
      <c r="N210" s="95">
        <v>50</v>
      </c>
      <c r="O210" s="92">
        <v>0.18090379536162668</v>
      </c>
      <c r="P210" s="92"/>
      <c r="Q210" s="81" t="s">
        <v>191</v>
      </c>
      <c r="R210" s="95" t="s">
        <v>251</v>
      </c>
      <c r="S210" s="92">
        <v>0</v>
      </c>
      <c r="T210" s="95" t="s">
        <v>251</v>
      </c>
      <c r="U210" s="92">
        <v>0</v>
      </c>
      <c r="V210" s="95" t="s">
        <v>251</v>
      </c>
      <c r="W210" s="92">
        <v>0</v>
      </c>
      <c r="X210" s="95" t="s">
        <v>251</v>
      </c>
      <c r="Y210" s="92">
        <v>0</v>
      </c>
      <c r="Z210" s="95" t="s">
        <v>251</v>
      </c>
      <c r="AA210" s="92">
        <v>0</v>
      </c>
      <c r="AB210" s="95">
        <v>1</v>
      </c>
      <c r="AC210" s="92">
        <v>8.4961767204757857E-2</v>
      </c>
      <c r="AD210" s="95">
        <v>2</v>
      </c>
      <c r="AE210" s="92">
        <v>5.6148231330713089E-2</v>
      </c>
      <c r="AF210" s="95"/>
      <c r="AG210" s="81" t="s">
        <v>191</v>
      </c>
      <c r="AH210" s="95">
        <v>1</v>
      </c>
      <c r="AI210" s="92">
        <v>0.17889087656529518</v>
      </c>
      <c r="AJ210" s="95">
        <v>8</v>
      </c>
      <c r="AK210" s="92">
        <v>0.36985668053629217</v>
      </c>
      <c r="AL210" s="95" t="s">
        <v>251</v>
      </c>
      <c r="AM210" s="92">
        <v>0</v>
      </c>
      <c r="AN210" s="95" t="s">
        <v>251</v>
      </c>
      <c r="AO210" s="92">
        <v>0</v>
      </c>
      <c r="AP210" s="95">
        <v>29</v>
      </c>
      <c r="AQ210" s="92">
        <v>0.42628252241658088</v>
      </c>
    </row>
    <row r="211" spans="1:44">
      <c r="A211" s="81" t="s">
        <v>192</v>
      </c>
      <c r="B211" s="95" t="s">
        <v>251</v>
      </c>
      <c r="C211" s="92">
        <v>0</v>
      </c>
      <c r="D211" s="95" t="s">
        <v>251</v>
      </c>
      <c r="E211" s="92">
        <v>0</v>
      </c>
      <c r="F211" s="95">
        <v>1</v>
      </c>
      <c r="G211" s="92">
        <v>2.7166530834012496E-2</v>
      </c>
      <c r="H211" s="95" t="s">
        <v>251</v>
      </c>
      <c r="I211" s="92">
        <v>0</v>
      </c>
      <c r="J211" s="95" t="s">
        <v>251</v>
      </c>
      <c r="K211" s="92">
        <v>0</v>
      </c>
      <c r="L211" s="95" t="s">
        <v>251</v>
      </c>
      <c r="M211" s="92">
        <v>0</v>
      </c>
      <c r="N211" s="95">
        <v>45</v>
      </c>
      <c r="O211" s="92">
        <v>0.16281341582546402</v>
      </c>
      <c r="P211" s="92"/>
      <c r="Q211" s="81" t="s">
        <v>192</v>
      </c>
      <c r="R211" s="95" t="s">
        <v>251</v>
      </c>
      <c r="S211" s="92">
        <v>0</v>
      </c>
      <c r="T211" s="95" t="s">
        <v>251</v>
      </c>
      <c r="U211" s="92">
        <v>0</v>
      </c>
      <c r="V211" s="95" t="s">
        <v>251</v>
      </c>
      <c r="W211" s="92">
        <v>0</v>
      </c>
      <c r="X211" s="95" t="s">
        <v>251</v>
      </c>
      <c r="Y211" s="92">
        <v>0</v>
      </c>
      <c r="Z211" s="95" t="s">
        <v>251</v>
      </c>
      <c r="AA211" s="92">
        <v>0</v>
      </c>
      <c r="AB211" s="95" t="s">
        <v>251</v>
      </c>
      <c r="AC211" s="92">
        <v>0</v>
      </c>
      <c r="AD211" s="95" t="s">
        <v>251</v>
      </c>
      <c r="AE211" s="92">
        <v>0</v>
      </c>
      <c r="AF211" s="95"/>
      <c r="AG211" s="81" t="s">
        <v>192</v>
      </c>
      <c r="AH211" s="95">
        <v>2</v>
      </c>
      <c r="AI211" s="92">
        <v>0.35778175313059035</v>
      </c>
      <c r="AJ211" s="95">
        <v>1</v>
      </c>
      <c r="AK211" s="92">
        <v>4.6232085067036521E-2</v>
      </c>
      <c r="AL211" s="95" t="s">
        <v>251</v>
      </c>
      <c r="AM211" s="92">
        <v>0</v>
      </c>
      <c r="AN211" s="95" t="s">
        <v>251</v>
      </c>
      <c r="AO211" s="92">
        <v>0</v>
      </c>
      <c r="AP211" s="95">
        <v>7</v>
      </c>
      <c r="AQ211" s="92">
        <v>0.10289578127296781</v>
      </c>
    </row>
    <row r="212" spans="1:44">
      <c r="A212" s="81" t="s">
        <v>193</v>
      </c>
      <c r="B212" s="95" t="s">
        <v>251</v>
      </c>
      <c r="C212" s="92">
        <v>0</v>
      </c>
      <c r="D212" s="95" t="s">
        <v>251</v>
      </c>
      <c r="E212" s="92">
        <v>0</v>
      </c>
      <c r="F212" s="95">
        <v>2</v>
      </c>
      <c r="G212" s="92">
        <v>5.4333061668024991E-2</v>
      </c>
      <c r="H212" s="95" t="s">
        <v>251</v>
      </c>
      <c r="I212" s="92">
        <v>0</v>
      </c>
      <c r="J212" s="95" t="s">
        <v>251</v>
      </c>
      <c r="K212" s="92">
        <v>0</v>
      </c>
      <c r="L212" s="95" t="s">
        <v>251</v>
      </c>
      <c r="M212" s="92">
        <v>0</v>
      </c>
      <c r="N212" s="95">
        <v>39</v>
      </c>
      <c r="O212" s="92">
        <v>0.14110496038206879</v>
      </c>
      <c r="P212" s="92"/>
      <c r="Q212" s="81" t="s">
        <v>193</v>
      </c>
      <c r="R212" s="95" t="s">
        <v>251</v>
      </c>
      <c r="S212" s="92">
        <v>0</v>
      </c>
      <c r="T212" s="95">
        <v>1</v>
      </c>
      <c r="U212" s="92">
        <v>5.3418803418803423E-2</v>
      </c>
      <c r="V212" s="95" t="s">
        <v>251</v>
      </c>
      <c r="W212" s="92">
        <v>0</v>
      </c>
      <c r="X212" s="95">
        <v>1</v>
      </c>
      <c r="Y212" s="92">
        <v>0.30303030303030304</v>
      </c>
      <c r="Z212" s="95" t="s">
        <v>251</v>
      </c>
      <c r="AA212" s="92">
        <v>0</v>
      </c>
      <c r="AB212" s="95">
        <v>1</v>
      </c>
      <c r="AC212" s="92">
        <v>8.4961767204757857E-2</v>
      </c>
      <c r="AD212" s="95" t="s">
        <v>251</v>
      </c>
      <c r="AE212" s="92">
        <v>0</v>
      </c>
      <c r="AF212" s="95"/>
      <c r="AG212" s="81" t="s">
        <v>193</v>
      </c>
      <c r="AH212" s="95">
        <v>2</v>
      </c>
      <c r="AI212" s="92">
        <v>0.35778175313059035</v>
      </c>
      <c r="AJ212" s="95" t="s">
        <v>251</v>
      </c>
      <c r="AK212" s="92">
        <v>0</v>
      </c>
      <c r="AL212" s="95" t="s">
        <v>251</v>
      </c>
      <c r="AM212" s="92">
        <v>0</v>
      </c>
      <c r="AN212" s="95" t="s">
        <v>251</v>
      </c>
      <c r="AO212" s="92">
        <v>0</v>
      </c>
      <c r="AP212" s="95">
        <v>15</v>
      </c>
      <c r="AQ212" s="92">
        <v>0.22049095987064529</v>
      </c>
    </row>
    <row r="213" spans="1:44">
      <c r="A213" s="81" t="s">
        <v>194</v>
      </c>
      <c r="B213" s="95">
        <v>3</v>
      </c>
      <c r="C213" s="92">
        <v>1.1450381679389312</v>
      </c>
      <c r="D213" s="95" t="s">
        <v>251</v>
      </c>
      <c r="E213" s="92">
        <v>0</v>
      </c>
      <c r="F213" s="95">
        <v>15</v>
      </c>
      <c r="G213" s="92">
        <v>0.40749796251018744</v>
      </c>
      <c r="H213" s="95" t="s">
        <v>251</v>
      </c>
      <c r="I213" s="92">
        <v>0</v>
      </c>
      <c r="J213" s="95" t="s">
        <v>251</v>
      </c>
      <c r="K213" s="92">
        <v>0</v>
      </c>
      <c r="L213" s="95" t="s">
        <v>251</v>
      </c>
      <c r="M213" s="92">
        <v>0</v>
      </c>
      <c r="N213" s="95">
        <v>115</v>
      </c>
      <c r="O213" s="92">
        <v>0.41607872933174139</v>
      </c>
      <c r="P213" s="92"/>
      <c r="Q213" s="81" t="s">
        <v>194</v>
      </c>
      <c r="R213" s="95">
        <v>2</v>
      </c>
      <c r="S213" s="92">
        <v>0.27548209366391185</v>
      </c>
      <c r="T213" s="95">
        <v>1</v>
      </c>
      <c r="U213" s="92">
        <v>5.3418803418803423E-2</v>
      </c>
      <c r="V213" s="95">
        <v>2</v>
      </c>
      <c r="W213" s="92">
        <v>0.28735632183908044</v>
      </c>
      <c r="X213" s="95">
        <v>1</v>
      </c>
      <c r="Y213" s="92">
        <v>0.30303030303030304</v>
      </c>
      <c r="Z213" s="95">
        <v>1</v>
      </c>
      <c r="AA213" s="92">
        <v>0.46511627906976744</v>
      </c>
      <c r="AB213" s="95">
        <v>3</v>
      </c>
      <c r="AC213" s="92">
        <v>0.25488530161427359</v>
      </c>
      <c r="AD213" s="95">
        <v>1</v>
      </c>
      <c r="AE213" s="92">
        <v>2.8074115665356544E-2</v>
      </c>
      <c r="AF213" s="95"/>
      <c r="AG213" s="81" t="s">
        <v>194</v>
      </c>
      <c r="AH213" s="95">
        <v>3</v>
      </c>
      <c r="AI213" s="92">
        <v>0.53667262969588547</v>
      </c>
      <c r="AJ213" s="95">
        <v>2</v>
      </c>
      <c r="AK213" s="92">
        <v>9.2464170134073043E-2</v>
      </c>
      <c r="AL213" s="95">
        <v>4</v>
      </c>
      <c r="AM213" s="92">
        <v>0.34873583260680036</v>
      </c>
      <c r="AN213" s="95">
        <v>2</v>
      </c>
      <c r="AO213" s="92">
        <v>0.37174721189591076</v>
      </c>
      <c r="AP213" s="95">
        <v>16</v>
      </c>
      <c r="AQ213" s="92">
        <v>0.235190357195355</v>
      </c>
    </row>
    <row r="214" spans="1:44">
      <c r="A214" s="81" t="s">
        <v>195</v>
      </c>
      <c r="B214" s="95" t="s">
        <v>251</v>
      </c>
      <c r="C214" s="92">
        <v>0</v>
      </c>
      <c r="D214" s="95" t="s">
        <v>251</v>
      </c>
      <c r="E214" s="92">
        <v>0</v>
      </c>
      <c r="F214" s="95" t="s">
        <v>251</v>
      </c>
      <c r="G214" s="92">
        <v>0</v>
      </c>
      <c r="H214" s="95" t="s">
        <v>251</v>
      </c>
      <c r="I214" s="92">
        <v>0</v>
      </c>
      <c r="J214" s="95" t="s">
        <v>251</v>
      </c>
      <c r="K214" s="92">
        <v>0</v>
      </c>
      <c r="L214" s="95" t="s">
        <v>251</v>
      </c>
      <c r="M214" s="92">
        <v>0</v>
      </c>
      <c r="N214" s="95">
        <v>1</v>
      </c>
      <c r="O214" s="92">
        <v>3.6180759072325336E-3</v>
      </c>
      <c r="P214" s="92"/>
      <c r="Q214" s="81" t="s">
        <v>195</v>
      </c>
      <c r="R214" s="95" t="s">
        <v>251</v>
      </c>
      <c r="S214" s="92">
        <v>0</v>
      </c>
      <c r="T214" s="95" t="s">
        <v>251</v>
      </c>
      <c r="U214" s="92">
        <v>0</v>
      </c>
      <c r="V214" s="95" t="s">
        <v>251</v>
      </c>
      <c r="W214" s="92">
        <v>0</v>
      </c>
      <c r="X214" s="95" t="s">
        <v>251</v>
      </c>
      <c r="Y214" s="92">
        <v>0</v>
      </c>
      <c r="Z214" s="95" t="s">
        <v>251</v>
      </c>
      <c r="AA214" s="92">
        <v>0</v>
      </c>
      <c r="AB214" s="95" t="s">
        <v>251</v>
      </c>
      <c r="AC214" s="92">
        <v>0</v>
      </c>
      <c r="AD214" s="95" t="s">
        <v>251</v>
      </c>
      <c r="AE214" s="92">
        <v>0</v>
      </c>
      <c r="AF214" s="95"/>
      <c r="AG214" s="81" t="s">
        <v>195</v>
      </c>
      <c r="AH214" s="95">
        <v>2</v>
      </c>
      <c r="AI214" s="92">
        <v>0.35778175313059035</v>
      </c>
      <c r="AJ214" s="95" t="s">
        <v>251</v>
      </c>
      <c r="AK214" s="92">
        <v>0</v>
      </c>
      <c r="AL214" s="95" t="s">
        <v>251</v>
      </c>
      <c r="AM214" s="92">
        <v>0</v>
      </c>
      <c r="AN214" s="95" t="s">
        <v>251</v>
      </c>
      <c r="AO214" s="92">
        <v>0</v>
      </c>
      <c r="AP214" s="95">
        <v>6</v>
      </c>
      <c r="AQ214" s="92">
        <v>8.8196383948258128E-2</v>
      </c>
    </row>
    <row r="215" spans="1:44">
      <c r="A215" s="81" t="s">
        <v>196</v>
      </c>
      <c r="B215" s="95" t="s">
        <v>251</v>
      </c>
      <c r="C215" s="92">
        <v>0</v>
      </c>
      <c r="D215" s="95" t="s">
        <v>251</v>
      </c>
      <c r="E215" s="92">
        <v>0</v>
      </c>
      <c r="F215" s="95">
        <v>2</v>
      </c>
      <c r="G215" s="92">
        <v>5.4333061668024991E-2</v>
      </c>
      <c r="H215" s="95">
        <v>1</v>
      </c>
      <c r="I215" s="92">
        <v>5.8927519151443723E-2</v>
      </c>
      <c r="J215" s="95" t="s">
        <v>251</v>
      </c>
      <c r="K215" s="92">
        <v>0</v>
      </c>
      <c r="L215" s="95" t="s">
        <v>251</v>
      </c>
      <c r="M215" s="92">
        <v>0</v>
      </c>
      <c r="N215" s="95">
        <v>103</v>
      </c>
      <c r="O215" s="92">
        <v>0.37266181844495094</v>
      </c>
      <c r="P215" s="92"/>
      <c r="Q215" s="81" t="s">
        <v>196</v>
      </c>
      <c r="R215" s="95" t="s">
        <v>251</v>
      </c>
      <c r="S215" s="92">
        <v>0</v>
      </c>
      <c r="T215" s="95">
        <v>2</v>
      </c>
      <c r="U215" s="92">
        <v>0.10683760683760685</v>
      </c>
      <c r="V215" s="95" t="s">
        <v>251</v>
      </c>
      <c r="W215" s="92">
        <v>0</v>
      </c>
      <c r="X215" s="95" t="s">
        <v>251</v>
      </c>
      <c r="Y215" s="92">
        <v>0</v>
      </c>
      <c r="Z215" s="95" t="s">
        <v>251</v>
      </c>
      <c r="AA215" s="92">
        <v>0</v>
      </c>
      <c r="AB215" s="95">
        <v>1</v>
      </c>
      <c r="AC215" s="92">
        <v>8.4961767204757857E-2</v>
      </c>
      <c r="AD215" s="95">
        <v>1</v>
      </c>
      <c r="AE215" s="92">
        <v>2.8074115665356544E-2</v>
      </c>
      <c r="AF215" s="95"/>
      <c r="AG215" s="81" t="s">
        <v>196</v>
      </c>
      <c r="AH215" s="95">
        <v>1</v>
      </c>
      <c r="AI215" s="92">
        <v>0.17889087656529518</v>
      </c>
      <c r="AJ215" s="95">
        <v>15</v>
      </c>
      <c r="AK215" s="92">
        <v>0.69348127600554788</v>
      </c>
      <c r="AL215" s="95">
        <v>1</v>
      </c>
      <c r="AM215" s="92">
        <v>8.7183958151700089E-2</v>
      </c>
      <c r="AN215" s="95" t="s">
        <v>251</v>
      </c>
      <c r="AO215" s="92">
        <v>0</v>
      </c>
      <c r="AP215" s="95">
        <v>10</v>
      </c>
      <c r="AQ215" s="92">
        <v>0.14699397324709687</v>
      </c>
    </row>
    <row r="216" spans="1:44">
      <c r="A216" s="81"/>
      <c r="B216" s="93"/>
      <c r="C216" s="93"/>
      <c r="D216" s="93"/>
      <c r="E216" s="93"/>
      <c r="F216" s="93"/>
      <c r="G216" s="93"/>
      <c r="H216" s="93"/>
      <c r="I216" s="93"/>
      <c r="J216" s="95"/>
      <c r="K216" s="93"/>
      <c r="L216" s="95"/>
      <c r="M216" s="93"/>
      <c r="N216" s="93"/>
      <c r="O216" s="93"/>
      <c r="P216" s="104"/>
      <c r="Q216" s="81"/>
      <c r="R216" s="93"/>
      <c r="S216" s="93"/>
      <c r="T216" s="93"/>
      <c r="U216" s="93"/>
      <c r="V216" s="95"/>
      <c r="W216" s="93"/>
      <c r="X216" s="95"/>
      <c r="Y216" s="93"/>
      <c r="Z216" s="95"/>
      <c r="AA216" s="93"/>
      <c r="AB216" s="95"/>
      <c r="AC216" s="93"/>
      <c r="AD216" s="95"/>
      <c r="AE216" s="93"/>
      <c r="AF216" s="95"/>
      <c r="AG216" s="81"/>
      <c r="AH216" s="95"/>
      <c r="AI216" s="93"/>
      <c r="AJ216" s="95"/>
      <c r="AK216" s="93"/>
      <c r="AL216" s="95"/>
      <c r="AM216" s="93"/>
      <c r="AN216" s="95"/>
      <c r="AO216" s="93"/>
      <c r="AP216" s="95"/>
      <c r="AQ216" s="93"/>
    </row>
    <row r="217" spans="1:44" s="106" customFormat="1" ht="33.75">
      <c r="A217" s="80" t="s">
        <v>243</v>
      </c>
      <c r="B217" s="90">
        <v>13</v>
      </c>
      <c r="C217" s="91">
        <v>4.9618320610687023</v>
      </c>
      <c r="D217" s="90">
        <v>14</v>
      </c>
      <c r="E217" s="91">
        <v>10.071942446043165</v>
      </c>
      <c r="F217" s="90">
        <v>57</v>
      </c>
      <c r="G217" s="91">
        <v>1.5484922575387123</v>
      </c>
      <c r="H217" s="90">
        <v>12</v>
      </c>
      <c r="I217" s="91">
        <v>0.70713022981732476</v>
      </c>
      <c r="J217" s="90">
        <v>0</v>
      </c>
      <c r="K217" s="91">
        <v>0</v>
      </c>
      <c r="L217" s="90">
        <v>2</v>
      </c>
      <c r="M217" s="91">
        <v>2.6315789473684208</v>
      </c>
      <c r="N217" s="90">
        <v>717</v>
      </c>
      <c r="O217" s="91">
        <v>2.5941604254857267</v>
      </c>
      <c r="P217" s="91"/>
      <c r="Q217" s="80" t="s">
        <v>243</v>
      </c>
      <c r="R217" s="90">
        <v>19</v>
      </c>
      <c r="S217" s="91">
        <v>2.6170798898071626</v>
      </c>
      <c r="T217" s="90">
        <v>26</v>
      </c>
      <c r="U217" s="91">
        <v>1.3888888888888888</v>
      </c>
      <c r="V217" s="90">
        <v>12</v>
      </c>
      <c r="W217" s="91">
        <v>1.7241379310344827</v>
      </c>
      <c r="X217" s="90">
        <v>2</v>
      </c>
      <c r="Y217" s="91">
        <v>0.60606060606060608</v>
      </c>
      <c r="Z217" s="90">
        <v>1</v>
      </c>
      <c r="AA217" s="91">
        <v>0.46511627906976744</v>
      </c>
      <c r="AB217" s="90">
        <v>13</v>
      </c>
      <c r="AC217" s="91">
        <v>1.1045029736618521</v>
      </c>
      <c r="AD217" s="90">
        <v>28</v>
      </c>
      <c r="AE217" s="91">
        <v>0.78607523862998308</v>
      </c>
      <c r="AF217" s="90"/>
      <c r="AG217" s="80" t="s">
        <v>243</v>
      </c>
      <c r="AH217" s="90">
        <v>31</v>
      </c>
      <c r="AI217" s="91">
        <v>5.5456171735241506</v>
      </c>
      <c r="AJ217" s="90">
        <v>133</v>
      </c>
      <c r="AK217" s="91">
        <v>6.1488673139158578</v>
      </c>
      <c r="AL217" s="90">
        <v>13</v>
      </c>
      <c r="AM217" s="91">
        <v>1.1333914559721012</v>
      </c>
      <c r="AN217" s="90">
        <v>5</v>
      </c>
      <c r="AO217" s="91">
        <v>0.92936802973977695</v>
      </c>
      <c r="AP217" s="90">
        <v>171</v>
      </c>
      <c r="AQ217" s="91">
        <v>2.5135969425253566</v>
      </c>
      <c r="AR217" s="146"/>
    </row>
    <row r="218" spans="1:44">
      <c r="A218" s="81" t="s">
        <v>198</v>
      </c>
      <c r="B218" s="95" t="s">
        <v>251</v>
      </c>
      <c r="C218" s="92">
        <v>0</v>
      </c>
      <c r="D218" s="95" t="s">
        <v>251</v>
      </c>
      <c r="E218" s="92">
        <v>0</v>
      </c>
      <c r="F218" s="95">
        <v>3</v>
      </c>
      <c r="G218" s="92">
        <v>8.1499592502037491E-2</v>
      </c>
      <c r="H218" s="95" t="s">
        <v>251</v>
      </c>
      <c r="I218" s="92">
        <v>0</v>
      </c>
      <c r="J218" s="95" t="s">
        <v>251</v>
      </c>
      <c r="K218" s="92">
        <v>0</v>
      </c>
      <c r="L218" s="95" t="s">
        <v>251</v>
      </c>
      <c r="M218" s="92">
        <v>0</v>
      </c>
      <c r="N218" s="95">
        <v>20</v>
      </c>
      <c r="O218" s="92">
        <v>7.236151814465068E-2</v>
      </c>
      <c r="P218" s="92"/>
      <c r="Q218" s="81" t="s">
        <v>198</v>
      </c>
      <c r="R218" s="95" t="s">
        <v>251</v>
      </c>
      <c r="S218" s="92">
        <v>0</v>
      </c>
      <c r="T218" s="95">
        <v>2</v>
      </c>
      <c r="U218" s="92">
        <v>0.10683760683760685</v>
      </c>
      <c r="V218" s="95" t="s">
        <v>251</v>
      </c>
      <c r="W218" s="92">
        <v>0</v>
      </c>
      <c r="X218" s="95" t="s">
        <v>251</v>
      </c>
      <c r="Y218" s="92">
        <v>0</v>
      </c>
      <c r="Z218" s="95" t="s">
        <v>251</v>
      </c>
      <c r="AA218" s="92">
        <v>0</v>
      </c>
      <c r="AB218" s="95" t="s">
        <v>251</v>
      </c>
      <c r="AC218" s="92">
        <v>0</v>
      </c>
      <c r="AD218" s="95" t="s">
        <v>251</v>
      </c>
      <c r="AE218" s="92">
        <v>0</v>
      </c>
      <c r="AF218" s="95"/>
      <c r="AG218" s="81" t="s">
        <v>198</v>
      </c>
      <c r="AH218" s="95">
        <v>2</v>
      </c>
      <c r="AI218" s="92">
        <v>0.35778175313059035</v>
      </c>
      <c r="AJ218" s="95">
        <v>2</v>
      </c>
      <c r="AK218" s="92">
        <v>9.2464170134073043E-2</v>
      </c>
      <c r="AL218" s="95" t="s">
        <v>251</v>
      </c>
      <c r="AM218" s="92">
        <v>0</v>
      </c>
      <c r="AN218" s="95" t="s">
        <v>251</v>
      </c>
      <c r="AO218" s="92">
        <v>0</v>
      </c>
      <c r="AP218" s="95">
        <v>8</v>
      </c>
      <c r="AQ218" s="92">
        <v>0.1175951785976775</v>
      </c>
    </row>
    <row r="219" spans="1:44">
      <c r="A219" s="81" t="s">
        <v>199</v>
      </c>
      <c r="B219" s="95">
        <v>1</v>
      </c>
      <c r="C219" s="92">
        <v>0.38167938931297707</v>
      </c>
      <c r="D219" s="95">
        <v>4</v>
      </c>
      <c r="E219" s="92">
        <v>2.877697841726619</v>
      </c>
      <c r="F219" s="95">
        <v>4</v>
      </c>
      <c r="G219" s="92">
        <v>0.10866612333604998</v>
      </c>
      <c r="H219" s="95">
        <v>1</v>
      </c>
      <c r="I219" s="92">
        <v>5.8927519151443723E-2</v>
      </c>
      <c r="J219" s="95" t="s">
        <v>251</v>
      </c>
      <c r="K219" s="92">
        <v>0</v>
      </c>
      <c r="L219" s="95" t="s">
        <v>251</v>
      </c>
      <c r="M219" s="92">
        <v>0</v>
      </c>
      <c r="N219" s="95">
        <v>36</v>
      </c>
      <c r="O219" s="92">
        <v>0.13025073266037121</v>
      </c>
      <c r="P219" s="92"/>
      <c r="Q219" s="81" t="s">
        <v>199</v>
      </c>
      <c r="R219" s="95" t="s">
        <v>251</v>
      </c>
      <c r="S219" s="92">
        <v>0</v>
      </c>
      <c r="T219" s="95">
        <v>3</v>
      </c>
      <c r="U219" s="92">
        <v>0.16025641025641024</v>
      </c>
      <c r="V219" s="95" t="s">
        <v>251</v>
      </c>
      <c r="W219" s="92">
        <v>0</v>
      </c>
      <c r="X219" s="95">
        <v>1</v>
      </c>
      <c r="Y219" s="92">
        <v>0.30303030303030304</v>
      </c>
      <c r="Z219" s="95" t="s">
        <v>251</v>
      </c>
      <c r="AA219" s="92">
        <v>0</v>
      </c>
      <c r="AB219" s="95" t="s">
        <v>251</v>
      </c>
      <c r="AC219" s="92">
        <v>0</v>
      </c>
      <c r="AD219" s="95">
        <v>2</v>
      </c>
      <c r="AE219" s="92">
        <v>5.6148231330713089E-2</v>
      </c>
      <c r="AF219" s="95"/>
      <c r="AG219" s="81" t="s">
        <v>199</v>
      </c>
      <c r="AH219" s="95">
        <v>2</v>
      </c>
      <c r="AI219" s="92">
        <v>0.35778175313059035</v>
      </c>
      <c r="AJ219" s="95">
        <v>9</v>
      </c>
      <c r="AK219" s="92">
        <v>0.41608876560332869</v>
      </c>
      <c r="AL219" s="95">
        <v>1</v>
      </c>
      <c r="AM219" s="92">
        <v>8.7183958151700089E-2</v>
      </c>
      <c r="AN219" s="95" t="s">
        <v>251</v>
      </c>
      <c r="AO219" s="92">
        <v>0</v>
      </c>
      <c r="AP219" s="95">
        <v>10</v>
      </c>
      <c r="AQ219" s="92">
        <v>0.14699397324709687</v>
      </c>
    </row>
    <row r="220" spans="1:44">
      <c r="A220" s="81" t="s">
        <v>200</v>
      </c>
      <c r="B220" s="95">
        <v>1</v>
      </c>
      <c r="C220" s="92">
        <v>0.38167938931297707</v>
      </c>
      <c r="D220" s="95">
        <v>2</v>
      </c>
      <c r="E220" s="92">
        <v>1.4388489208633095</v>
      </c>
      <c r="F220" s="95">
        <v>2</v>
      </c>
      <c r="G220" s="92">
        <v>5.4333061668024991E-2</v>
      </c>
      <c r="H220" s="95">
        <v>1</v>
      </c>
      <c r="I220" s="92">
        <v>5.8927519151443723E-2</v>
      </c>
      <c r="J220" s="95" t="s">
        <v>251</v>
      </c>
      <c r="K220" s="92">
        <v>0</v>
      </c>
      <c r="L220" s="95" t="s">
        <v>251</v>
      </c>
      <c r="M220" s="92">
        <v>0</v>
      </c>
      <c r="N220" s="95">
        <v>111</v>
      </c>
      <c r="O220" s="92">
        <v>0.40160642570281119</v>
      </c>
      <c r="P220" s="92"/>
      <c r="Q220" s="81" t="s">
        <v>200</v>
      </c>
      <c r="R220" s="95" t="s">
        <v>251</v>
      </c>
      <c r="S220" s="92">
        <v>0</v>
      </c>
      <c r="T220" s="95">
        <v>5</v>
      </c>
      <c r="U220" s="92">
        <v>0.26709401709401709</v>
      </c>
      <c r="V220" s="95" t="s">
        <v>251</v>
      </c>
      <c r="W220" s="92">
        <v>0</v>
      </c>
      <c r="X220" s="95" t="s">
        <v>251</v>
      </c>
      <c r="Y220" s="92">
        <v>0</v>
      </c>
      <c r="Z220" s="95">
        <v>1</v>
      </c>
      <c r="AA220" s="92">
        <v>0.46511627906976744</v>
      </c>
      <c r="AB220" s="95">
        <v>3</v>
      </c>
      <c r="AC220" s="92">
        <v>0.25488530161427359</v>
      </c>
      <c r="AD220" s="95">
        <v>4</v>
      </c>
      <c r="AE220" s="92">
        <v>0.11229646266142618</v>
      </c>
      <c r="AF220" s="95"/>
      <c r="AG220" s="81" t="s">
        <v>200</v>
      </c>
      <c r="AH220" s="95">
        <v>2</v>
      </c>
      <c r="AI220" s="92">
        <v>0.35778175313059035</v>
      </c>
      <c r="AJ220" s="95">
        <v>40</v>
      </c>
      <c r="AK220" s="92">
        <v>1.8492834026814609</v>
      </c>
      <c r="AL220" s="95">
        <v>3</v>
      </c>
      <c r="AM220" s="92">
        <v>0.26155187445510025</v>
      </c>
      <c r="AN220" s="95">
        <v>1</v>
      </c>
      <c r="AO220" s="92">
        <v>0.18587360594795538</v>
      </c>
      <c r="AP220" s="95">
        <v>13</v>
      </c>
      <c r="AQ220" s="92">
        <v>0.19109216522122593</v>
      </c>
    </row>
    <row r="221" spans="1:44">
      <c r="A221" s="81" t="s">
        <v>201</v>
      </c>
      <c r="B221" s="95">
        <v>2</v>
      </c>
      <c r="C221" s="92">
        <v>0.76335877862595414</v>
      </c>
      <c r="D221" s="95" t="s">
        <v>251</v>
      </c>
      <c r="E221" s="92">
        <v>0</v>
      </c>
      <c r="F221" s="95">
        <v>11</v>
      </c>
      <c r="G221" s="92">
        <v>0.29883183917413747</v>
      </c>
      <c r="H221" s="95">
        <v>2</v>
      </c>
      <c r="I221" s="92">
        <v>0.11785503830288745</v>
      </c>
      <c r="J221" s="95" t="s">
        <v>251</v>
      </c>
      <c r="K221" s="92">
        <v>0</v>
      </c>
      <c r="L221" s="95">
        <v>1</v>
      </c>
      <c r="M221" s="92">
        <v>1.3157894736842104</v>
      </c>
      <c r="N221" s="95">
        <v>175</v>
      </c>
      <c r="O221" s="92">
        <v>0.63316328376569331</v>
      </c>
      <c r="P221" s="92"/>
      <c r="Q221" s="81" t="s">
        <v>201</v>
      </c>
      <c r="R221" s="95">
        <v>1</v>
      </c>
      <c r="S221" s="92">
        <v>0.13774104683195593</v>
      </c>
      <c r="T221" s="95">
        <v>6</v>
      </c>
      <c r="U221" s="92">
        <v>0.32051282051282048</v>
      </c>
      <c r="V221" s="95">
        <v>10</v>
      </c>
      <c r="W221" s="92">
        <v>1.4367816091954022</v>
      </c>
      <c r="X221" s="95">
        <v>1</v>
      </c>
      <c r="Y221" s="92">
        <v>0.30303030303030304</v>
      </c>
      <c r="Z221" s="95" t="s">
        <v>251</v>
      </c>
      <c r="AA221" s="92">
        <v>0</v>
      </c>
      <c r="AB221" s="95">
        <v>4</v>
      </c>
      <c r="AC221" s="92">
        <v>0.33984706881903143</v>
      </c>
      <c r="AD221" s="95">
        <v>6</v>
      </c>
      <c r="AE221" s="92">
        <v>0.16844469399213924</v>
      </c>
      <c r="AF221" s="95"/>
      <c r="AG221" s="81" t="s">
        <v>201</v>
      </c>
      <c r="AH221" s="95">
        <v>2</v>
      </c>
      <c r="AI221" s="92">
        <v>0.35778175313059035</v>
      </c>
      <c r="AJ221" s="95">
        <v>14</v>
      </c>
      <c r="AK221" s="92">
        <v>0.64724919093851141</v>
      </c>
      <c r="AL221" s="95">
        <v>5</v>
      </c>
      <c r="AM221" s="92">
        <v>0.4359197907585004</v>
      </c>
      <c r="AN221" s="95">
        <v>3</v>
      </c>
      <c r="AO221" s="92">
        <v>0.55762081784386619</v>
      </c>
      <c r="AP221" s="95">
        <v>25</v>
      </c>
      <c r="AQ221" s="92">
        <v>0.36748493311774216</v>
      </c>
    </row>
    <row r="222" spans="1:44">
      <c r="A222" s="81" t="s">
        <v>202</v>
      </c>
      <c r="B222" s="95" t="s">
        <v>251</v>
      </c>
      <c r="C222" s="92">
        <v>0</v>
      </c>
      <c r="D222" s="95" t="s">
        <v>251</v>
      </c>
      <c r="E222" s="92">
        <v>0</v>
      </c>
      <c r="F222" s="95">
        <v>1</v>
      </c>
      <c r="G222" s="92">
        <v>2.7166530834012496E-2</v>
      </c>
      <c r="H222" s="95">
        <v>1</v>
      </c>
      <c r="I222" s="92">
        <v>5.8927519151443723E-2</v>
      </c>
      <c r="J222" s="95" t="s">
        <v>251</v>
      </c>
      <c r="K222" s="92">
        <v>0</v>
      </c>
      <c r="L222" s="95" t="s">
        <v>251</v>
      </c>
      <c r="M222" s="92">
        <v>0</v>
      </c>
      <c r="N222" s="95">
        <v>39</v>
      </c>
      <c r="O222" s="92">
        <v>0.14110496038206879</v>
      </c>
      <c r="P222" s="92"/>
      <c r="Q222" s="81" t="s">
        <v>202</v>
      </c>
      <c r="R222" s="95">
        <v>1</v>
      </c>
      <c r="S222" s="92">
        <v>0.13774104683195593</v>
      </c>
      <c r="T222" s="95" t="s">
        <v>251</v>
      </c>
      <c r="U222" s="92">
        <v>0</v>
      </c>
      <c r="V222" s="95" t="s">
        <v>251</v>
      </c>
      <c r="W222" s="92">
        <v>0</v>
      </c>
      <c r="X222" s="95" t="s">
        <v>251</v>
      </c>
      <c r="Y222" s="92">
        <v>0</v>
      </c>
      <c r="Z222" s="95" t="s">
        <v>251</v>
      </c>
      <c r="AA222" s="92">
        <v>0</v>
      </c>
      <c r="AB222" s="95" t="s">
        <v>251</v>
      </c>
      <c r="AC222" s="92">
        <v>0</v>
      </c>
      <c r="AD222" s="95">
        <v>1</v>
      </c>
      <c r="AE222" s="92">
        <v>2.8074115665356544E-2</v>
      </c>
      <c r="AF222" s="95"/>
      <c r="AG222" s="81" t="s">
        <v>202</v>
      </c>
      <c r="AH222" s="95">
        <v>2</v>
      </c>
      <c r="AI222" s="92">
        <v>0.35778175313059035</v>
      </c>
      <c r="AJ222" s="95">
        <v>2</v>
      </c>
      <c r="AK222" s="92">
        <v>9.2464170134073043E-2</v>
      </c>
      <c r="AL222" s="95" t="s">
        <v>251</v>
      </c>
      <c r="AM222" s="92">
        <v>0</v>
      </c>
      <c r="AN222" s="95" t="s">
        <v>251</v>
      </c>
      <c r="AO222" s="92">
        <v>0</v>
      </c>
      <c r="AP222" s="95">
        <v>10</v>
      </c>
      <c r="AQ222" s="92">
        <v>0.14699397324709687</v>
      </c>
    </row>
    <row r="223" spans="1:44">
      <c r="A223" s="81" t="s">
        <v>203</v>
      </c>
      <c r="B223" s="95" t="s">
        <v>251</v>
      </c>
      <c r="C223" s="92">
        <v>0</v>
      </c>
      <c r="D223" s="95" t="s">
        <v>251</v>
      </c>
      <c r="E223" s="92">
        <v>0</v>
      </c>
      <c r="F223" s="95">
        <v>3</v>
      </c>
      <c r="G223" s="92">
        <v>8.1499592502037491E-2</v>
      </c>
      <c r="H223" s="95">
        <v>1</v>
      </c>
      <c r="I223" s="92">
        <v>5.8927519151443723E-2</v>
      </c>
      <c r="J223" s="95" t="s">
        <v>251</v>
      </c>
      <c r="K223" s="92">
        <v>0</v>
      </c>
      <c r="L223" s="95" t="s">
        <v>251</v>
      </c>
      <c r="M223" s="92">
        <v>0</v>
      </c>
      <c r="N223" s="95">
        <v>33</v>
      </c>
      <c r="O223" s="92">
        <v>0.11939650493867363</v>
      </c>
      <c r="P223" s="92"/>
      <c r="Q223" s="81" t="s">
        <v>203</v>
      </c>
      <c r="R223" s="95">
        <v>2</v>
      </c>
      <c r="S223" s="92">
        <v>0.27548209366391185</v>
      </c>
      <c r="T223" s="95">
        <v>1</v>
      </c>
      <c r="U223" s="92">
        <v>5.3418803418803423E-2</v>
      </c>
      <c r="V223" s="95" t="s">
        <v>251</v>
      </c>
      <c r="W223" s="92">
        <v>0</v>
      </c>
      <c r="X223" s="95" t="s">
        <v>251</v>
      </c>
      <c r="Y223" s="92">
        <v>0</v>
      </c>
      <c r="Z223" s="95" t="s">
        <v>251</v>
      </c>
      <c r="AA223" s="92">
        <v>0</v>
      </c>
      <c r="AB223" s="95" t="s">
        <v>251</v>
      </c>
      <c r="AC223" s="92">
        <v>0</v>
      </c>
      <c r="AD223" s="95">
        <v>1</v>
      </c>
      <c r="AE223" s="92">
        <v>2.8074115665356544E-2</v>
      </c>
      <c r="AF223" s="95"/>
      <c r="AG223" s="81" t="s">
        <v>203</v>
      </c>
      <c r="AH223" s="95">
        <v>2</v>
      </c>
      <c r="AI223" s="92">
        <v>0.35778175313059035</v>
      </c>
      <c r="AJ223" s="95">
        <v>1</v>
      </c>
      <c r="AK223" s="92">
        <v>4.6232085067036521E-2</v>
      </c>
      <c r="AL223" s="95" t="s">
        <v>251</v>
      </c>
      <c r="AM223" s="92">
        <v>0</v>
      </c>
      <c r="AN223" s="95" t="s">
        <v>251</v>
      </c>
      <c r="AO223" s="92">
        <v>0</v>
      </c>
      <c r="AP223" s="95">
        <v>21</v>
      </c>
      <c r="AQ223" s="92">
        <v>0.30868734381890339</v>
      </c>
    </row>
    <row r="224" spans="1:44">
      <c r="A224" s="81" t="s">
        <v>204</v>
      </c>
      <c r="B224" s="95" t="s">
        <v>251</v>
      </c>
      <c r="C224" s="92">
        <v>0</v>
      </c>
      <c r="D224" s="95">
        <v>1</v>
      </c>
      <c r="E224" s="92">
        <v>0.71942446043165476</v>
      </c>
      <c r="F224" s="95">
        <v>5</v>
      </c>
      <c r="G224" s="92">
        <v>0.13583265417006249</v>
      </c>
      <c r="H224" s="95" t="s">
        <v>251</v>
      </c>
      <c r="I224" s="92">
        <v>0</v>
      </c>
      <c r="J224" s="95" t="s">
        <v>251</v>
      </c>
      <c r="K224" s="92">
        <v>0</v>
      </c>
      <c r="L224" s="95" t="s">
        <v>251</v>
      </c>
      <c r="M224" s="92">
        <v>0</v>
      </c>
      <c r="N224" s="95">
        <v>51</v>
      </c>
      <c r="O224" s="92">
        <v>0.18452187126885922</v>
      </c>
      <c r="P224" s="92"/>
      <c r="Q224" s="81" t="s">
        <v>204</v>
      </c>
      <c r="R224" s="95" t="s">
        <v>251</v>
      </c>
      <c r="S224" s="92">
        <v>0</v>
      </c>
      <c r="T224" s="95">
        <v>1</v>
      </c>
      <c r="U224" s="92">
        <v>5.3418803418803423E-2</v>
      </c>
      <c r="V224" s="95">
        <v>1</v>
      </c>
      <c r="W224" s="92">
        <v>0.14367816091954022</v>
      </c>
      <c r="X224" s="95" t="s">
        <v>251</v>
      </c>
      <c r="Y224" s="92">
        <v>0</v>
      </c>
      <c r="Z224" s="95" t="s">
        <v>251</v>
      </c>
      <c r="AA224" s="92">
        <v>0</v>
      </c>
      <c r="AB224" s="95">
        <v>1</v>
      </c>
      <c r="AC224" s="92">
        <v>8.4961767204757857E-2</v>
      </c>
      <c r="AD224" s="95">
        <v>2</v>
      </c>
      <c r="AE224" s="92">
        <v>5.6148231330713089E-2</v>
      </c>
      <c r="AF224" s="95"/>
      <c r="AG224" s="81" t="s">
        <v>204</v>
      </c>
      <c r="AH224" s="95">
        <v>2</v>
      </c>
      <c r="AI224" s="92">
        <v>0.35778175313059035</v>
      </c>
      <c r="AJ224" s="95">
        <v>2</v>
      </c>
      <c r="AK224" s="92">
        <v>9.2464170134073043E-2</v>
      </c>
      <c r="AL224" s="95" t="s">
        <v>251</v>
      </c>
      <c r="AM224" s="92">
        <v>0</v>
      </c>
      <c r="AN224" s="95" t="s">
        <v>251</v>
      </c>
      <c r="AO224" s="92">
        <v>0</v>
      </c>
      <c r="AP224" s="95">
        <v>6</v>
      </c>
      <c r="AQ224" s="92">
        <v>8.8196383948258128E-2</v>
      </c>
    </row>
    <row r="225" spans="1:44">
      <c r="A225" s="81" t="s">
        <v>205</v>
      </c>
      <c r="B225" s="95">
        <v>2</v>
      </c>
      <c r="C225" s="92">
        <v>0.76335877862595414</v>
      </c>
      <c r="D225" s="95" t="s">
        <v>251</v>
      </c>
      <c r="E225" s="92">
        <v>0</v>
      </c>
      <c r="F225" s="95">
        <v>3</v>
      </c>
      <c r="G225" s="92">
        <v>8.1499592502037491E-2</v>
      </c>
      <c r="H225" s="95">
        <v>1</v>
      </c>
      <c r="I225" s="92">
        <v>5.8927519151443723E-2</v>
      </c>
      <c r="J225" s="95" t="s">
        <v>251</v>
      </c>
      <c r="K225" s="92">
        <v>0</v>
      </c>
      <c r="L225" s="95" t="s">
        <v>251</v>
      </c>
      <c r="M225" s="92">
        <v>0</v>
      </c>
      <c r="N225" s="95">
        <v>37</v>
      </c>
      <c r="O225" s="92">
        <v>0.13386880856760375</v>
      </c>
      <c r="P225" s="92"/>
      <c r="Q225" s="81" t="s">
        <v>205</v>
      </c>
      <c r="R225" s="95">
        <v>1</v>
      </c>
      <c r="S225" s="92">
        <v>0.13774104683195593</v>
      </c>
      <c r="T225" s="95" t="s">
        <v>251</v>
      </c>
      <c r="U225" s="92">
        <v>0</v>
      </c>
      <c r="V225" s="95" t="s">
        <v>251</v>
      </c>
      <c r="W225" s="92">
        <v>0</v>
      </c>
      <c r="X225" s="95" t="s">
        <v>251</v>
      </c>
      <c r="Y225" s="92">
        <v>0</v>
      </c>
      <c r="Z225" s="95" t="s">
        <v>251</v>
      </c>
      <c r="AA225" s="92">
        <v>0</v>
      </c>
      <c r="AB225" s="95">
        <v>1</v>
      </c>
      <c r="AC225" s="92">
        <v>8.4961767204757857E-2</v>
      </c>
      <c r="AD225" s="95">
        <v>3</v>
      </c>
      <c r="AE225" s="92">
        <v>8.4222346996069619E-2</v>
      </c>
      <c r="AF225" s="95"/>
      <c r="AG225" s="81" t="s">
        <v>205</v>
      </c>
      <c r="AH225" s="95">
        <v>2</v>
      </c>
      <c r="AI225" s="92">
        <v>0.35778175313059035</v>
      </c>
      <c r="AJ225" s="95">
        <v>13</v>
      </c>
      <c r="AK225" s="92">
        <v>0.60101710587147483</v>
      </c>
      <c r="AL225" s="95" t="s">
        <v>251</v>
      </c>
      <c r="AM225" s="92">
        <v>0</v>
      </c>
      <c r="AN225" s="95" t="s">
        <v>251</v>
      </c>
      <c r="AO225" s="92">
        <v>0</v>
      </c>
      <c r="AP225" s="95">
        <v>23</v>
      </c>
      <c r="AQ225" s="92">
        <v>0.33808613846832281</v>
      </c>
    </row>
    <row r="226" spans="1:44">
      <c r="A226" s="81" t="s">
        <v>206</v>
      </c>
      <c r="B226" s="95" t="s">
        <v>251</v>
      </c>
      <c r="C226" s="92">
        <v>0</v>
      </c>
      <c r="D226" s="95">
        <v>2</v>
      </c>
      <c r="E226" s="92">
        <v>1.4388489208633095</v>
      </c>
      <c r="F226" s="95">
        <v>11</v>
      </c>
      <c r="G226" s="92">
        <v>0.29883183917413747</v>
      </c>
      <c r="H226" s="95">
        <v>2</v>
      </c>
      <c r="I226" s="92">
        <v>0.11785503830288745</v>
      </c>
      <c r="J226" s="95" t="s">
        <v>251</v>
      </c>
      <c r="K226" s="92">
        <v>0</v>
      </c>
      <c r="L226" s="95">
        <v>1</v>
      </c>
      <c r="M226" s="92">
        <v>1.3157894736842104</v>
      </c>
      <c r="N226" s="95">
        <v>75</v>
      </c>
      <c r="O226" s="92">
        <v>0.27135569304244006</v>
      </c>
      <c r="P226" s="92"/>
      <c r="Q226" s="81" t="s">
        <v>206</v>
      </c>
      <c r="R226" s="95">
        <v>14</v>
      </c>
      <c r="S226" s="92">
        <v>1.9283746556473829</v>
      </c>
      <c r="T226" s="95">
        <v>3</v>
      </c>
      <c r="U226" s="92">
        <v>0.16025641025641024</v>
      </c>
      <c r="V226" s="95">
        <v>1</v>
      </c>
      <c r="W226" s="92">
        <v>0.14367816091954022</v>
      </c>
      <c r="X226" s="95" t="s">
        <v>251</v>
      </c>
      <c r="Y226" s="92">
        <v>0</v>
      </c>
      <c r="Z226" s="95" t="s">
        <v>251</v>
      </c>
      <c r="AA226" s="92">
        <v>0</v>
      </c>
      <c r="AB226" s="95">
        <v>1</v>
      </c>
      <c r="AC226" s="92">
        <v>8.4961767204757857E-2</v>
      </c>
      <c r="AD226" s="95">
        <v>3</v>
      </c>
      <c r="AE226" s="92">
        <v>8.4222346996069619E-2</v>
      </c>
      <c r="AF226" s="95"/>
      <c r="AG226" s="81" t="s">
        <v>206</v>
      </c>
      <c r="AH226" s="95">
        <v>3</v>
      </c>
      <c r="AI226" s="92">
        <v>0.53667262969588547</v>
      </c>
      <c r="AJ226" s="95">
        <v>35</v>
      </c>
      <c r="AK226" s="92">
        <v>1.6181229773462782</v>
      </c>
      <c r="AL226" s="95">
        <v>4</v>
      </c>
      <c r="AM226" s="92">
        <v>0.34873583260680036</v>
      </c>
      <c r="AN226" s="95" t="s">
        <v>251</v>
      </c>
      <c r="AO226" s="92">
        <v>0</v>
      </c>
      <c r="AP226" s="95">
        <v>10</v>
      </c>
      <c r="AQ226" s="92">
        <v>0.14699397324709687</v>
      </c>
    </row>
    <row r="227" spans="1:44">
      <c r="A227" s="81" t="s">
        <v>207</v>
      </c>
      <c r="B227" s="95">
        <v>2</v>
      </c>
      <c r="C227" s="92">
        <v>0.76335877862595414</v>
      </c>
      <c r="D227" s="95">
        <v>2</v>
      </c>
      <c r="E227" s="92">
        <v>1.4388489208633095</v>
      </c>
      <c r="F227" s="95">
        <v>5</v>
      </c>
      <c r="G227" s="92">
        <v>0.13583265417006249</v>
      </c>
      <c r="H227" s="95" t="s">
        <v>251</v>
      </c>
      <c r="I227" s="92">
        <v>0</v>
      </c>
      <c r="J227" s="95" t="s">
        <v>251</v>
      </c>
      <c r="K227" s="92">
        <v>0</v>
      </c>
      <c r="L227" s="95" t="s">
        <v>251</v>
      </c>
      <c r="M227" s="92">
        <v>0</v>
      </c>
      <c r="N227" s="95">
        <v>33</v>
      </c>
      <c r="O227" s="92">
        <v>0.11939650493867363</v>
      </c>
      <c r="P227" s="92"/>
      <c r="Q227" s="81" t="s">
        <v>207</v>
      </c>
      <c r="R227" s="95" t="s">
        <v>251</v>
      </c>
      <c r="S227" s="92">
        <v>0</v>
      </c>
      <c r="T227" s="95">
        <v>1</v>
      </c>
      <c r="U227" s="92">
        <v>5.3418803418803423E-2</v>
      </c>
      <c r="V227" s="95" t="s">
        <v>251</v>
      </c>
      <c r="W227" s="92">
        <v>0</v>
      </c>
      <c r="X227" s="95" t="s">
        <v>251</v>
      </c>
      <c r="Y227" s="92">
        <v>0</v>
      </c>
      <c r="Z227" s="95" t="s">
        <v>251</v>
      </c>
      <c r="AA227" s="92">
        <v>0</v>
      </c>
      <c r="AB227" s="95">
        <v>1</v>
      </c>
      <c r="AC227" s="92">
        <v>8.4961767204757857E-2</v>
      </c>
      <c r="AD227" s="95">
        <v>2</v>
      </c>
      <c r="AE227" s="92">
        <v>5.6148231330713089E-2</v>
      </c>
      <c r="AF227" s="95"/>
      <c r="AG227" s="81" t="s">
        <v>207</v>
      </c>
      <c r="AH227" s="95">
        <v>2</v>
      </c>
      <c r="AI227" s="92">
        <v>0.35778175313059035</v>
      </c>
      <c r="AJ227" s="95">
        <v>4</v>
      </c>
      <c r="AK227" s="92">
        <v>0.18492834026814609</v>
      </c>
      <c r="AL227" s="95" t="s">
        <v>251</v>
      </c>
      <c r="AM227" s="92">
        <v>0</v>
      </c>
      <c r="AN227" s="95">
        <v>1</v>
      </c>
      <c r="AO227" s="92">
        <v>0.18587360594795538</v>
      </c>
      <c r="AP227" s="95">
        <v>11</v>
      </c>
      <c r="AQ227" s="92">
        <v>0.16169337057180655</v>
      </c>
    </row>
    <row r="228" spans="1:44">
      <c r="A228" s="81" t="s">
        <v>208</v>
      </c>
      <c r="B228" s="95" t="s">
        <v>251</v>
      </c>
      <c r="C228" s="92">
        <v>0</v>
      </c>
      <c r="D228" s="95" t="s">
        <v>251</v>
      </c>
      <c r="E228" s="92">
        <v>0</v>
      </c>
      <c r="F228" s="95" t="s">
        <v>251</v>
      </c>
      <c r="G228" s="92">
        <v>0</v>
      </c>
      <c r="H228" s="95" t="s">
        <v>251</v>
      </c>
      <c r="I228" s="92">
        <v>0</v>
      </c>
      <c r="J228" s="95" t="s">
        <v>251</v>
      </c>
      <c r="K228" s="92">
        <v>0</v>
      </c>
      <c r="L228" s="95" t="s">
        <v>251</v>
      </c>
      <c r="M228" s="92">
        <v>0</v>
      </c>
      <c r="N228" s="95">
        <v>13</v>
      </c>
      <c r="O228" s="92">
        <v>4.7034986794022939E-2</v>
      </c>
      <c r="P228" s="92"/>
      <c r="Q228" s="81" t="s">
        <v>208</v>
      </c>
      <c r="R228" s="95" t="s">
        <v>251</v>
      </c>
      <c r="S228" s="92">
        <v>0</v>
      </c>
      <c r="T228" s="95">
        <v>3</v>
      </c>
      <c r="U228" s="92">
        <v>0.16025641025641024</v>
      </c>
      <c r="V228" s="95" t="s">
        <v>251</v>
      </c>
      <c r="W228" s="92">
        <v>0</v>
      </c>
      <c r="X228" s="95" t="s">
        <v>251</v>
      </c>
      <c r="Y228" s="92">
        <v>0</v>
      </c>
      <c r="Z228" s="95" t="s">
        <v>251</v>
      </c>
      <c r="AA228" s="92">
        <v>0</v>
      </c>
      <c r="AB228" s="95">
        <v>1</v>
      </c>
      <c r="AC228" s="92">
        <v>8.4961767204757857E-2</v>
      </c>
      <c r="AD228" s="95" t="s">
        <v>251</v>
      </c>
      <c r="AE228" s="92">
        <v>0</v>
      </c>
      <c r="AF228" s="95"/>
      <c r="AG228" s="81" t="s">
        <v>208</v>
      </c>
      <c r="AH228" s="95">
        <v>2</v>
      </c>
      <c r="AI228" s="92">
        <v>0.35778175313059035</v>
      </c>
      <c r="AJ228" s="95">
        <v>1</v>
      </c>
      <c r="AK228" s="92">
        <v>4.6232085067036521E-2</v>
      </c>
      <c r="AL228" s="95" t="s">
        <v>251</v>
      </c>
      <c r="AM228" s="92">
        <v>0</v>
      </c>
      <c r="AN228" s="95" t="s">
        <v>251</v>
      </c>
      <c r="AO228" s="92">
        <v>0</v>
      </c>
      <c r="AP228" s="95">
        <v>3</v>
      </c>
      <c r="AQ228" s="92">
        <v>4.4098191974129064E-2</v>
      </c>
    </row>
    <row r="229" spans="1:44">
      <c r="A229" s="81" t="s">
        <v>209</v>
      </c>
      <c r="B229" s="95">
        <v>2</v>
      </c>
      <c r="C229" s="92">
        <v>0.76335877862595414</v>
      </c>
      <c r="D229" s="95" t="s">
        <v>251</v>
      </c>
      <c r="E229" s="92">
        <v>0</v>
      </c>
      <c r="F229" s="95">
        <v>1</v>
      </c>
      <c r="G229" s="92">
        <v>2.7166530834012496E-2</v>
      </c>
      <c r="H229" s="95">
        <v>1</v>
      </c>
      <c r="I229" s="92">
        <v>5.8927519151443723E-2</v>
      </c>
      <c r="J229" s="95" t="s">
        <v>251</v>
      </c>
      <c r="K229" s="92">
        <v>0</v>
      </c>
      <c r="L229" s="95" t="s">
        <v>251</v>
      </c>
      <c r="M229" s="92">
        <v>0</v>
      </c>
      <c r="N229" s="95">
        <v>25</v>
      </c>
      <c r="O229" s="92">
        <v>9.045189768081334E-2</v>
      </c>
      <c r="P229" s="92"/>
      <c r="Q229" s="81" t="s">
        <v>209</v>
      </c>
      <c r="R229" s="95" t="s">
        <v>251</v>
      </c>
      <c r="S229" s="92">
        <v>0</v>
      </c>
      <c r="T229" s="95">
        <v>1</v>
      </c>
      <c r="U229" s="92">
        <v>5.3418803418803423E-2</v>
      </c>
      <c r="V229" s="95" t="s">
        <v>251</v>
      </c>
      <c r="W229" s="92">
        <v>0</v>
      </c>
      <c r="X229" s="95" t="s">
        <v>251</v>
      </c>
      <c r="Y229" s="92">
        <v>0</v>
      </c>
      <c r="Z229" s="95" t="s">
        <v>251</v>
      </c>
      <c r="AA229" s="92">
        <v>0</v>
      </c>
      <c r="AB229" s="95" t="s">
        <v>251</v>
      </c>
      <c r="AC229" s="92">
        <v>0</v>
      </c>
      <c r="AD229" s="95">
        <v>3</v>
      </c>
      <c r="AE229" s="92">
        <v>8.4222346996069619E-2</v>
      </c>
      <c r="AF229" s="95"/>
      <c r="AG229" s="81" t="s">
        <v>209</v>
      </c>
      <c r="AH229" s="95">
        <v>2</v>
      </c>
      <c r="AI229" s="92">
        <v>0.35778175313059035</v>
      </c>
      <c r="AJ229" s="95">
        <v>7</v>
      </c>
      <c r="AK229" s="92">
        <v>0.3236245954692557</v>
      </c>
      <c r="AL229" s="95" t="s">
        <v>251</v>
      </c>
      <c r="AM229" s="92">
        <v>0</v>
      </c>
      <c r="AN229" s="95" t="s">
        <v>251</v>
      </c>
      <c r="AO229" s="92">
        <v>0</v>
      </c>
      <c r="AP229" s="95">
        <v>5</v>
      </c>
      <c r="AQ229" s="92">
        <v>7.3496986623548435E-2</v>
      </c>
    </row>
    <row r="230" spans="1:44">
      <c r="A230" s="81" t="s">
        <v>210</v>
      </c>
      <c r="B230" s="95">
        <v>2</v>
      </c>
      <c r="C230" s="92">
        <v>0.76335877862595414</v>
      </c>
      <c r="D230" s="95" t="s">
        <v>251</v>
      </c>
      <c r="E230" s="92">
        <v>0</v>
      </c>
      <c r="F230" s="95">
        <v>1</v>
      </c>
      <c r="G230" s="92">
        <v>2.7166530834012496E-2</v>
      </c>
      <c r="H230" s="95" t="s">
        <v>251</v>
      </c>
      <c r="I230" s="92">
        <v>0</v>
      </c>
      <c r="J230" s="95" t="s">
        <v>251</v>
      </c>
      <c r="K230" s="92">
        <v>0</v>
      </c>
      <c r="L230" s="95" t="s">
        <v>251</v>
      </c>
      <c r="M230" s="92">
        <v>0</v>
      </c>
      <c r="N230" s="95">
        <v>6</v>
      </c>
      <c r="O230" s="92">
        <v>2.1708455443395201E-2</v>
      </c>
      <c r="P230" s="92"/>
      <c r="Q230" s="81" t="s">
        <v>210</v>
      </c>
      <c r="R230" s="95" t="s">
        <v>251</v>
      </c>
      <c r="S230" s="92">
        <v>0</v>
      </c>
      <c r="T230" s="95" t="s">
        <v>251</v>
      </c>
      <c r="U230" s="92">
        <v>0</v>
      </c>
      <c r="V230" s="95" t="s">
        <v>251</v>
      </c>
      <c r="W230" s="92">
        <v>0</v>
      </c>
      <c r="X230" s="95" t="s">
        <v>251</v>
      </c>
      <c r="Y230" s="92">
        <v>0</v>
      </c>
      <c r="Z230" s="95" t="s">
        <v>251</v>
      </c>
      <c r="AA230" s="92">
        <v>0</v>
      </c>
      <c r="AB230" s="95" t="s">
        <v>251</v>
      </c>
      <c r="AC230" s="92">
        <v>0</v>
      </c>
      <c r="AD230" s="95" t="s">
        <v>251</v>
      </c>
      <c r="AE230" s="92">
        <v>0</v>
      </c>
      <c r="AF230" s="95"/>
      <c r="AG230" s="81" t="s">
        <v>210</v>
      </c>
      <c r="AH230" s="95">
        <v>2</v>
      </c>
      <c r="AI230" s="92">
        <v>0.35778175313059035</v>
      </c>
      <c r="AJ230" s="95">
        <v>1</v>
      </c>
      <c r="AK230" s="92">
        <v>4.6232085067036521E-2</v>
      </c>
      <c r="AL230" s="95" t="s">
        <v>251</v>
      </c>
      <c r="AM230" s="92">
        <v>0</v>
      </c>
      <c r="AN230" s="95" t="s">
        <v>251</v>
      </c>
      <c r="AO230" s="92">
        <v>0</v>
      </c>
      <c r="AP230" s="95">
        <v>2</v>
      </c>
      <c r="AQ230" s="92">
        <v>2.9398794649419375E-2</v>
      </c>
    </row>
    <row r="231" spans="1:44">
      <c r="A231" s="81" t="s">
        <v>211</v>
      </c>
      <c r="B231" s="95">
        <v>1</v>
      </c>
      <c r="C231" s="92">
        <v>0.38167938931297707</v>
      </c>
      <c r="D231" s="95">
        <v>3</v>
      </c>
      <c r="E231" s="92">
        <v>2.1582733812949639</v>
      </c>
      <c r="F231" s="95">
        <v>1</v>
      </c>
      <c r="G231" s="92">
        <v>2.7166530834012496E-2</v>
      </c>
      <c r="H231" s="95" t="s">
        <v>251</v>
      </c>
      <c r="I231" s="92">
        <v>0</v>
      </c>
      <c r="J231" s="95" t="s">
        <v>251</v>
      </c>
      <c r="K231" s="92">
        <v>0</v>
      </c>
      <c r="L231" s="95" t="s">
        <v>251</v>
      </c>
      <c r="M231" s="92">
        <v>0</v>
      </c>
      <c r="N231" s="95">
        <v>11</v>
      </c>
      <c r="O231" s="92">
        <v>3.9798834979557871E-2</v>
      </c>
      <c r="P231" s="92"/>
      <c r="Q231" s="81" t="s">
        <v>211</v>
      </c>
      <c r="R231" s="95" t="s">
        <v>251</v>
      </c>
      <c r="S231" s="92">
        <v>0</v>
      </c>
      <c r="T231" s="95" t="s">
        <v>251</v>
      </c>
      <c r="U231" s="92">
        <v>0</v>
      </c>
      <c r="V231" s="95" t="s">
        <v>251</v>
      </c>
      <c r="W231" s="92">
        <v>0</v>
      </c>
      <c r="X231" s="95" t="s">
        <v>251</v>
      </c>
      <c r="Y231" s="92">
        <v>0</v>
      </c>
      <c r="Z231" s="95" t="s">
        <v>251</v>
      </c>
      <c r="AA231" s="92">
        <v>0</v>
      </c>
      <c r="AB231" s="95">
        <v>1</v>
      </c>
      <c r="AC231" s="92">
        <v>8.4961767204757857E-2</v>
      </c>
      <c r="AD231" s="95" t="s">
        <v>251</v>
      </c>
      <c r="AE231" s="92">
        <v>0</v>
      </c>
      <c r="AF231" s="95"/>
      <c r="AG231" s="81" t="s">
        <v>211</v>
      </c>
      <c r="AH231" s="95">
        <v>2</v>
      </c>
      <c r="AI231" s="92">
        <v>0.35778175313059035</v>
      </c>
      <c r="AJ231" s="95">
        <v>2</v>
      </c>
      <c r="AK231" s="92">
        <v>9.2464170134073043E-2</v>
      </c>
      <c r="AL231" s="95" t="s">
        <v>251</v>
      </c>
      <c r="AM231" s="92">
        <v>0</v>
      </c>
      <c r="AN231" s="95" t="s">
        <v>251</v>
      </c>
      <c r="AO231" s="92">
        <v>0</v>
      </c>
      <c r="AP231" s="95">
        <v>7</v>
      </c>
      <c r="AQ231" s="92">
        <v>0.10289578127296781</v>
      </c>
    </row>
    <row r="232" spans="1:44">
      <c r="A232" s="81" t="s">
        <v>212</v>
      </c>
      <c r="B232" s="95" t="s">
        <v>251</v>
      </c>
      <c r="C232" s="92">
        <v>0</v>
      </c>
      <c r="D232" s="95" t="s">
        <v>251</v>
      </c>
      <c r="E232" s="92">
        <v>0</v>
      </c>
      <c r="F232" s="95">
        <v>6</v>
      </c>
      <c r="G232" s="92">
        <v>0.16299918500407498</v>
      </c>
      <c r="H232" s="95">
        <v>2</v>
      </c>
      <c r="I232" s="92">
        <v>0.11785503830288745</v>
      </c>
      <c r="J232" s="95" t="s">
        <v>251</v>
      </c>
      <c r="K232" s="92">
        <v>0</v>
      </c>
      <c r="L232" s="95" t="s">
        <v>251</v>
      </c>
      <c r="M232" s="92">
        <v>0</v>
      </c>
      <c r="N232" s="95">
        <v>52</v>
      </c>
      <c r="O232" s="92">
        <v>0.18813994717609175</v>
      </c>
      <c r="P232" s="92"/>
      <c r="Q232" s="81" t="s">
        <v>212</v>
      </c>
      <c r="R232" s="95" t="s">
        <v>251</v>
      </c>
      <c r="S232" s="92">
        <v>0</v>
      </c>
      <c r="T232" s="95" t="s">
        <v>251</v>
      </c>
      <c r="U232" s="92">
        <v>0</v>
      </c>
      <c r="V232" s="95" t="s">
        <v>251</v>
      </c>
      <c r="W232" s="92">
        <v>0</v>
      </c>
      <c r="X232" s="95" t="s">
        <v>251</v>
      </c>
      <c r="Y232" s="92">
        <v>0</v>
      </c>
      <c r="Z232" s="95" t="s">
        <v>251</v>
      </c>
      <c r="AA232" s="92">
        <v>0</v>
      </c>
      <c r="AB232" s="95" t="s">
        <v>251</v>
      </c>
      <c r="AC232" s="92">
        <v>0</v>
      </c>
      <c r="AD232" s="95">
        <v>1</v>
      </c>
      <c r="AE232" s="92">
        <v>2.8074115665356544E-2</v>
      </c>
      <c r="AF232" s="95"/>
      <c r="AG232" s="81" t="s">
        <v>212</v>
      </c>
      <c r="AH232" s="95">
        <v>2</v>
      </c>
      <c r="AI232" s="92">
        <v>0.35778175313059035</v>
      </c>
      <c r="AJ232" s="95" t="s">
        <v>251</v>
      </c>
      <c r="AK232" s="92">
        <v>0</v>
      </c>
      <c r="AL232" s="95" t="s">
        <v>251</v>
      </c>
      <c r="AM232" s="92">
        <v>0</v>
      </c>
      <c r="AN232" s="95" t="s">
        <v>251</v>
      </c>
      <c r="AO232" s="92">
        <v>0</v>
      </c>
      <c r="AP232" s="95">
        <v>17</v>
      </c>
      <c r="AQ232" s="92">
        <v>0.24988975452006468</v>
      </c>
    </row>
    <row r="233" spans="1:44">
      <c r="A233" s="81"/>
      <c r="B233" s="93"/>
      <c r="C233" s="93"/>
      <c r="D233" s="93"/>
      <c r="E233" s="93"/>
      <c r="F233" s="93"/>
      <c r="G233" s="93"/>
      <c r="H233" s="93"/>
      <c r="I233" s="93"/>
      <c r="J233" s="95"/>
      <c r="K233" s="93"/>
      <c r="L233" s="95"/>
      <c r="M233" s="93"/>
      <c r="N233" s="93"/>
      <c r="O233" s="93"/>
      <c r="P233" s="104"/>
      <c r="Q233" s="81"/>
      <c r="R233" s="93"/>
      <c r="S233" s="93"/>
      <c r="T233" s="93"/>
      <c r="U233" s="93"/>
      <c r="V233" s="95"/>
      <c r="W233" s="93"/>
      <c r="X233" s="95"/>
      <c r="Y233" s="93"/>
      <c r="Z233" s="95"/>
      <c r="AA233" s="93"/>
      <c r="AB233" s="95"/>
      <c r="AC233" s="93"/>
      <c r="AD233" s="95"/>
      <c r="AE233" s="93"/>
      <c r="AF233" s="95"/>
      <c r="AG233" s="81"/>
      <c r="AH233" s="95"/>
      <c r="AI233" s="93"/>
      <c r="AJ233" s="95"/>
      <c r="AK233" s="93"/>
      <c r="AL233" s="95"/>
      <c r="AM233" s="93"/>
      <c r="AN233" s="95"/>
      <c r="AO233" s="93"/>
      <c r="AP233" s="95"/>
      <c r="AQ233" s="93"/>
    </row>
    <row r="234" spans="1:44" s="106" customFormat="1" ht="33.75">
      <c r="A234" s="80" t="s">
        <v>244</v>
      </c>
      <c r="B234" s="90">
        <v>4</v>
      </c>
      <c r="C234" s="91">
        <v>1.5267175572519083</v>
      </c>
      <c r="D234" s="90">
        <v>2</v>
      </c>
      <c r="E234" s="91">
        <v>1.4388489208633095</v>
      </c>
      <c r="F234" s="90">
        <v>87</v>
      </c>
      <c r="G234" s="91">
        <v>2.3634881825590872</v>
      </c>
      <c r="H234" s="90">
        <v>13</v>
      </c>
      <c r="I234" s="91">
        <v>0.76605774896876844</v>
      </c>
      <c r="J234" s="90">
        <v>0</v>
      </c>
      <c r="K234" s="91">
        <v>0</v>
      </c>
      <c r="L234" s="90">
        <v>1</v>
      </c>
      <c r="M234" s="91">
        <v>1.3157894736842104</v>
      </c>
      <c r="N234" s="90">
        <v>667</v>
      </c>
      <c r="O234" s="91">
        <v>2.4132566301241001</v>
      </c>
      <c r="P234" s="91"/>
      <c r="Q234" s="80" t="s">
        <v>244</v>
      </c>
      <c r="R234" s="90">
        <v>4</v>
      </c>
      <c r="S234" s="91">
        <v>0.55096418732782371</v>
      </c>
      <c r="T234" s="90">
        <v>16</v>
      </c>
      <c r="U234" s="91">
        <v>0.85470085470085477</v>
      </c>
      <c r="V234" s="90">
        <v>7</v>
      </c>
      <c r="W234" s="91">
        <v>1.0057471264367817</v>
      </c>
      <c r="X234" s="90">
        <v>2</v>
      </c>
      <c r="Y234" s="91">
        <v>0.60606060606060608</v>
      </c>
      <c r="Z234" s="90">
        <v>0</v>
      </c>
      <c r="AA234" s="91">
        <v>0</v>
      </c>
      <c r="AB234" s="90">
        <v>9</v>
      </c>
      <c r="AC234" s="91">
        <v>0.76465590484282076</v>
      </c>
      <c r="AD234" s="90">
        <v>17</v>
      </c>
      <c r="AE234" s="91">
        <v>0.47725996631106121</v>
      </c>
      <c r="AF234" s="90"/>
      <c r="AG234" s="80" t="s">
        <v>244</v>
      </c>
      <c r="AH234" s="90">
        <v>19</v>
      </c>
      <c r="AI234" s="91">
        <v>3.3989266547406083</v>
      </c>
      <c r="AJ234" s="90">
        <v>32</v>
      </c>
      <c r="AK234" s="91">
        <v>1.4794267221451687</v>
      </c>
      <c r="AL234" s="90">
        <v>14</v>
      </c>
      <c r="AM234" s="91">
        <v>1.2205754141238012</v>
      </c>
      <c r="AN234" s="90">
        <v>10</v>
      </c>
      <c r="AO234" s="91">
        <v>1.8587360594795539</v>
      </c>
      <c r="AP234" s="90">
        <v>285</v>
      </c>
      <c r="AQ234" s="91">
        <v>4.1893282375422602</v>
      </c>
      <c r="AR234" s="146"/>
    </row>
    <row r="235" spans="1:44">
      <c r="A235" s="81" t="s">
        <v>214</v>
      </c>
      <c r="B235" s="95">
        <v>1</v>
      </c>
      <c r="C235" s="92">
        <v>0.38167938931297707</v>
      </c>
      <c r="D235" s="95" t="s">
        <v>251</v>
      </c>
      <c r="E235" s="92">
        <v>0</v>
      </c>
      <c r="F235" s="95">
        <v>5</v>
      </c>
      <c r="G235" s="92">
        <v>0.13583265417006249</v>
      </c>
      <c r="H235" s="95" t="s">
        <v>251</v>
      </c>
      <c r="I235" s="92">
        <v>0</v>
      </c>
      <c r="J235" s="95" t="s">
        <v>251</v>
      </c>
      <c r="K235" s="92">
        <v>0</v>
      </c>
      <c r="L235" s="95" t="s">
        <v>251</v>
      </c>
      <c r="M235" s="92">
        <v>0</v>
      </c>
      <c r="N235" s="95">
        <v>40</v>
      </c>
      <c r="O235" s="92">
        <v>0.14472303628930136</v>
      </c>
      <c r="P235" s="92"/>
      <c r="Q235" s="81" t="s">
        <v>214</v>
      </c>
      <c r="R235" s="95" t="s">
        <v>251</v>
      </c>
      <c r="S235" s="92">
        <v>0</v>
      </c>
      <c r="T235" s="95" t="s">
        <v>251</v>
      </c>
      <c r="U235" s="92">
        <v>0</v>
      </c>
      <c r="V235" s="95" t="s">
        <v>251</v>
      </c>
      <c r="W235" s="92">
        <v>0</v>
      </c>
      <c r="X235" s="95" t="s">
        <v>251</v>
      </c>
      <c r="Y235" s="92">
        <v>0</v>
      </c>
      <c r="Z235" s="95" t="s">
        <v>251</v>
      </c>
      <c r="AA235" s="92">
        <v>0</v>
      </c>
      <c r="AB235" s="95" t="s">
        <v>251</v>
      </c>
      <c r="AC235" s="92">
        <v>0</v>
      </c>
      <c r="AD235" s="95">
        <v>2</v>
      </c>
      <c r="AE235" s="92">
        <v>5.6148231330713089E-2</v>
      </c>
      <c r="AF235" s="95"/>
      <c r="AG235" s="81" t="s">
        <v>214</v>
      </c>
      <c r="AH235" s="95">
        <v>2</v>
      </c>
      <c r="AI235" s="92">
        <v>0.35778175313059035</v>
      </c>
      <c r="AJ235" s="95">
        <v>3</v>
      </c>
      <c r="AK235" s="92">
        <v>0.13869625520110956</v>
      </c>
      <c r="AL235" s="95" t="s">
        <v>251</v>
      </c>
      <c r="AM235" s="92">
        <v>0</v>
      </c>
      <c r="AN235" s="95" t="s">
        <v>251</v>
      </c>
      <c r="AO235" s="92">
        <v>0</v>
      </c>
      <c r="AP235" s="95">
        <v>32</v>
      </c>
      <c r="AQ235" s="92">
        <v>0.47038071439071</v>
      </c>
    </row>
    <row r="236" spans="1:44">
      <c r="A236" s="81" t="s">
        <v>215</v>
      </c>
      <c r="B236" s="95" t="s">
        <v>251</v>
      </c>
      <c r="C236" s="92">
        <v>0</v>
      </c>
      <c r="D236" s="95" t="s">
        <v>251</v>
      </c>
      <c r="E236" s="92">
        <v>0</v>
      </c>
      <c r="F236" s="95" t="s">
        <v>251</v>
      </c>
      <c r="G236" s="92">
        <v>0</v>
      </c>
      <c r="H236" s="95" t="s">
        <v>251</v>
      </c>
      <c r="I236" s="92">
        <v>0</v>
      </c>
      <c r="J236" s="95" t="s">
        <v>251</v>
      </c>
      <c r="K236" s="92">
        <v>0</v>
      </c>
      <c r="L236" s="95" t="s">
        <v>251</v>
      </c>
      <c r="M236" s="92">
        <v>0</v>
      </c>
      <c r="N236" s="95">
        <v>11</v>
      </c>
      <c r="O236" s="92">
        <v>3.9798834979557871E-2</v>
      </c>
      <c r="P236" s="92"/>
      <c r="Q236" s="81" t="s">
        <v>215</v>
      </c>
      <c r="R236" s="95" t="s">
        <v>251</v>
      </c>
      <c r="S236" s="92">
        <v>0</v>
      </c>
      <c r="T236" s="95" t="s">
        <v>251</v>
      </c>
      <c r="U236" s="92">
        <v>0</v>
      </c>
      <c r="V236" s="95" t="s">
        <v>251</v>
      </c>
      <c r="W236" s="92">
        <v>0</v>
      </c>
      <c r="X236" s="95" t="s">
        <v>251</v>
      </c>
      <c r="Y236" s="92">
        <v>0</v>
      </c>
      <c r="Z236" s="95" t="s">
        <v>251</v>
      </c>
      <c r="AA236" s="92">
        <v>0</v>
      </c>
      <c r="AB236" s="95" t="s">
        <v>251</v>
      </c>
      <c r="AC236" s="92">
        <v>0</v>
      </c>
      <c r="AD236" s="95" t="s">
        <v>251</v>
      </c>
      <c r="AE236" s="92">
        <v>0</v>
      </c>
      <c r="AF236" s="95"/>
      <c r="AG236" s="81" t="s">
        <v>215</v>
      </c>
      <c r="AH236" s="95">
        <v>2</v>
      </c>
      <c r="AI236" s="92">
        <v>0.35778175313059035</v>
      </c>
      <c r="AJ236" s="95">
        <v>2</v>
      </c>
      <c r="AK236" s="92">
        <v>9.2464170134073043E-2</v>
      </c>
      <c r="AL236" s="95" t="s">
        <v>251</v>
      </c>
      <c r="AM236" s="92">
        <v>0</v>
      </c>
      <c r="AN236" s="95" t="s">
        <v>251</v>
      </c>
      <c r="AO236" s="92">
        <v>0</v>
      </c>
      <c r="AP236" s="95">
        <v>29</v>
      </c>
      <c r="AQ236" s="92">
        <v>0.42628252241658088</v>
      </c>
    </row>
    <row r="237" spans="1:44">
      <c r="A237" s="81" t="s">
        <v>216</v>
      </c>
      <c r="B237" s="95" t="s">
        <v>251</v>
      </c>
      <c r="C237" s="92">
        <v>0</v>
      </c>
      <c r="D237" s="95" t="s">
        <v>251</v>
      </c>
      <c r="E237" s="92">
        <v>0</v>
      </c>
      <c r="F237" s="95" t="s">
        <v>251</v>
      </c>
      <c r="G237" s="92">
        <v>0</v>
      </c>
      <c r="H237" s="95">
        <v>1</v>
      </c>
      <c r="I237" s="92">
        <v>5.8927519151443723E-2</v>
      </c>
      <c r="J237" s="95" t="s">
        <v>251</v>
      </c>
      <c r="K237" s="92">
        <v>0</v>
      </c>
      <c r="L237" s="95" t="s">
        <v>251</v>
      </c>
      <c r="M237" s="92">
        <v>0</v>
      </c>
      <c r="N237" s="95">
        <v>24</v>
      </c>
      <c r="O237" s="92">
        <v>8.6833821773580802E-2</v>
      </c>
      <c r="P237" s="92"/>
      <c r="Q237" s="81" t="s">
        <v>216</v>
      </c>
      <c r="R237" s="95" t="s">
        <v>251</v>
      </c>
      <c r="S237" s="92">
        <v>0</v>
      </c>
      <c r="T237" s="95" t="s">
        <v>251</v>
      </c>
      <c r="U237" s="92">
        <v>0</v>
      </c>
      <c r="V237" s="95" t="s">
        <v>251</v>
      </c>
      <c r="W237" s="92">
        <v>0</v>
      </c>
      <c r="X237" s="95" t="s">
        <v>251</v>
      </c>
      <c r="Y237" s="92">
        <v>0</v>
      </c>
      <c r="Z237" s="95" t="s">
        <v>251</v>
      </c>
      <c r="AA237" s="92">
        <v>0</v>
      </c>
      <c r="AB237" s="95" t="s">
        <v>251</v>
      </c>
      <c r="AC237" s="92">
        <v>0</v>
      </c>
      <c r="AD237" s="95">
        <v>1</v>
      </c>
      <c r="AE237" s="92">
        <v>2.8074115665356544E-2</v>
      </c>
      <c r="AF237" s="95"/>
      <c r="AG237" s="81" t="s">
        <v>216</v>
      </c>
      <c r="AH237" s="95">
        <v>2</v>
      </c>
      <c r="AI237" s="92">
        <v>0.35778175313059035</v>
      </c>
      <c r="AJ237" s="95" t="s">
        <v>251</v>
      </c>
      <c r="AK237" s="92">
        <v>0</v>
      </c>
      <c r="AL237" s="95" t="s">
        <v>251</v>
      </c>
      <c r="AM237" s="92">
        <v>0</v>
      </c>
      <c r="AN237" s="95" t="s">
        <v>251</v>
      </c>
      <c r="AO237" s="92">
        <v>0</v>
      </c>
      <c r="AP237" s="95">
        <v>10</v>
      </c>
      <c r="AQ237" s="92">
        <v>0.14699397324709687</v>
      </c>
    </row>
    <row r="238" spans="1:44">
      <c r="A238" s="81" t="s">
        <v>217</v>
      </c>
      <c r="B238" s="95">
        <v>1</v>
      </c>
      <c r="C238" s="92">
        <v>0.38167938931297707</v>
      </c>
      <c r="D238" s="95" t="s">
        <v>251</v>
      </c>
      <c r="E238" s="92">
        <v>0</v>
      </c>
      <c r="F238" s="95">
        <v>2</v>
      </c>
      <c r="G238" s="92">
        <v>5.4333061668024991E-2</v>
      </c>
      <c r="H238" s="95">
        <v>1</v>
      </c>
      <c r="I238" s="92">
        <v>5.8927519151443723E-2</v>
      </c>
      <c r="J238" s="95" t="s">
        <v>251</v>
      </c>
      <c r="K238" s="92">
        <v>0</v>
      </c>
      <c r="L238" s="95" t="s">
        <v>251</v>
      </c>
      <c r="M238" s="92">
        <v>0</v>
      </c>
      <c r="N238" s="95">
        <v>43</v>
      </c>
      <c r="O238" s="92">
        <v>0.15557726401099894</v>
      </c>
      <c r="P238" s="92"/>
      <c r="Q238" s="81" t="s">
        <v>217</v>
      </c>
      <c r="R238" s="95" t="s">
        <v>251</v>
      </c>
      <c r="S238" s="92">
        <v>0</v>
      </c>
      <c r="T238" s="95">
        <v>1</v>
      </c>
      <c r="U238" s="92">
        <v>5.3418803418803423E-2</v>
      </c>
      <c r="V238" s="95">
        <v>1</v>
      </c>
      <c r="W238" s="92">
        <v>0.14367816091954022</v>
      </c>
      <c r="X238" s="95" t="s">
        <v>251</v>
      </c>
      <c r="Y238" s="92">
        <v>0</v>
      </c>
      <c r="Z238" s="95" t="s">
        <v>251</v>
      </c>
      <c r="AA238" s="92">
        <v>0</v>
      </c>
      <c r="AB238" s="95">
        <v>1</v>
      </c>
      <c r="AC238" s="92">
        <v>8.4961767204757857E-2</v>
      </c>
      <c r="AD238" s="95" t="s">
        <v>251</v>
      </c>
      <c r="AE238" s="92">
        <v>0</v>
      </c>
      <c r="AF238" s="95"/>
      <c r="AG238" s="81" t="s">
        <v>217</v>
      </c>
      <c r="AH238" s="95">
        <v>1</v>
      </c>
      <c r="AI238" s="92">
        <v>0.17889087656529518</v>
      </c>
      <c r="AJ238" s="95">
        <v>2</v>
      </c>
      <c r="AK238" s="92">
        <v>9.2464170134073043E-2</v>
      </c>
      <c r="AL238" s="95" t="s">
        <v>251</v>
      </c>
      <c r="AM238" s="92">
        <v>0</v>
      </c>
      <c r="AN238" s="95" t="s">
        <v>251</v>
      </c>
      <c r="AO238" s="92">
        <v>0</v>
      </c>
      <c r="AP238" s="95">
        <v>21</v>
      </c>
      <c r="AQ238" s="92">
        <v>0.30868734381890339</v>
      </c>
    </row>
    <row r="239" spans="1:44">
      <c r="A239" s="81" t="s">
        <v>218</v>
      </c>
      <c r="B239" s="95" t="s">
        <v>251</v>
      </c>
      <c r="C239" s="92">
        <v>0</v>
      </c>
      <c r="D239" s="95" t="s">
        <v>251</v>
      </c>
      <c r="E239" s="92">
        <v>0</v>
      </c>
      <c r="F239" s="95">
        <v>24</v>
      </c>
      <c r="G239" s="92">
        <v>0.65199674001629992</v>
      </c>
      <c r="H239" s="95">
        <v>4</v>
      </c>
      <c r="I239" s="92">
        <v>0.23571007660577489</v>
      </c>
      <c r="J239" s="95" t="s">
        <v>251</v>
      </c>
      <c r="K239" s="92">
        <v>0</v>
      </c>
      <c r="L239" s="95" t="s">
        <v>251</v>
      </c>
      <c r="M239" s="92">
        <v>0</v>
      </c>
      <c r="N239" s="95">
        <v>95</v>
      </c>
      <c r="O239" s="92">
        <v>0.3437172111870907</v>
      </c>
      <c r="P239" s="92"/>
      <c r="Q239" s="81" t="s">
        <v>218</v>
      </c>
      <c r="R239" s="95">
        <v>1</v>
      </c>
      <c r="S239" s="92">
        <v>0.13774104683195593</v>
      </c>
      <c r="T239" s="95">
        <v>4</v>
      </c>
      <c r="U239" s="92">
        <v>0.21367521367521369</v>
      </c>
      <c r="V239" s="95">
        <v>1</v>
      </c>
      <c r="W239" s="92">
        <v>0.14367816091954022</v>
      </c>
      <c r="X239" s="95" t="s">
        <v>251</v>
      </c>
      <c r="Y239" s="92">
        <v>0</v>
      </c>
      <c r="Z239" s="95" t="s">
        <v>251</v>
      </c>
      <c r="AA239" s="92">
        <v>0</v>
      </c>
      <c r="AB239" s="95" t="s">
        <v>251</v>
      </c>
      <c r="AC239" s="92">
        <v>0</v>
      </c>
      <c r="AD239" s="95">
        <v>3</v>
      </c>
      <c r="AE239" s="92">
        <v>8.4222346996069619E-2</v>
      </c>
      <c r="AF239" s="95"/>
      <c r="AG239" s="81" t="s">
        <v>218</v>
      </c>
      <c r="AH239" s="95">
        <v>2</v>
      </c>
      <c r="AI239" s="92">
        <v>0.35778175313059035</v>
      </c>
      <c r="AJ239" s="95">
        <v>4</v>
      </c>
      <c r="AK239" s="92">
        <v>0.18492834026814609</v>
      </c>
      <c r="AL239" s="95" t="s">
        <v>251</v>
      </c>
      <c r="AM239" s="92">
        <v>0</v>
      </c>
      <c r="AN239" s="95" t="s">
        <v>251</v>
      </c>
      <c r="AO239" s="92">
        <v>0</v>
      </c>
      <c r="AP239" s="95">
        <v>12</v>
      </c>
      <c r="AQ239" s="92">
        <v>0.17639276789651626</v>
      </c>
    </row>
    <row r="240" spans="1:44">
      <c r="A240" s="81" t="s">
        <v>219</v>
      </c>
      <c r="B240" s="95">
        <v>2</v>
      </c>
      <c r="C240" s="92">
        <v>0.76335877862595414</v>
      </c>
      <c r="D240" s="95">
        <v>1</v>
      </c>
      <c r="E240" s="92">
        <v>0.71942446043165476</v>
      </c>
      <c r="F240" s="95">
        <v>52</v>
      </c>
      <c r="G240" s="92">
        <v>1.4126596033686498</v>
      </c>
      <c r="H240" s="95">
        <v>5</v>
      </c>
      <c r="I240" s="92">
        <v>0.29463759575721865</v>
      </c>
      <c r="J240" s="95" t="s">
        <v>251</v>
      </c>
      <c r="K240" s="92">
        <v>0</v>
      </c>
      <c r="L240" s="95">
        <v>1</v>
      </c>
      <c r="M240" s="92">
        <v>1.3157894736842104</v>
      </c>
      <c r="N240" s="95">
        <v>405</v>
      </c>
      <c r="O240" s="92">
        <v>1.4653207424291761</v>
      </c>
      <c r="P240" s="92"/>
      <c r="Q240" s="81" t="s">
        <v>219</v>
      </c>
      <c r="R240" s="95">
        <v>3</v>
      </c>
      <c r="S240" s="92">
        <v>0.41322314049586778</v>
      </c>
      <c r="T240" s="95">
        <v>10</v>
      </c>
      <c r="U240" s="92">
        <v>0.53418803418803418</v>
      </c>
      <c r="V240" s="95">
        <v>4</v>
      </c>
      <c r="W240" s="92">
        <v>0.57471264367816088</v>
      </c>
      <c r="X240" s="95">
        <v>2</v>
      </c>
      <c r="Y240" s="92">
        <v>0.60606060606060608</v>
      </c>
      <c r="Z240" s="95" t="s">
        <v>251</v>
      </c>
      <c r="AA240" s="92">
        <v>0</v>
      </c>
      <c r="AB240" s="95">
        <v>6</v>
      </c>
      <c r="AC240" s="92">
        <v>0.50977060322854717</v>
      </c>
      <c r="AD240" s="95">
        <v>11</v>
      </c>
      <c r="AE240" s="92">
        <v>0.30881527231892197</v>
      </c>
      <c r="AF240" s="95"/>
      <c r="AG240" s="81" t="s">
        <v>219</v>
      </c>
      <c r="AH240" s="95">
        <v>2</v>
      </c>
      <c r="AI240" s="92">
        <v>0.35778175313059035</v>
      </c>
      <c r="AJ240" s="95">
        <v>20</v>
      </c>
      <c r="AK240" s="92">
        <v>0.92464170134073043</v>
      </c>
      <c r="AL240" s="95">
        <v>14</v>
      </c>
      <c r="AM240" s="92">
        <v>1.2205754141238012</v>
      </c>
      <c r="AN240" s="95">
        <v>10</v>
      </c>
      <c r="AO240" s="92">
        <v>1.8587360594795539</v>
      </c>
      <c r="AP240" s="95">
        <v>140</v>
      </c>
      <c r="AQ240" s="92">
        <v>2.0579156254593562</v>
      </c>
    </row>
    <row r="241" spans="1:44">
      <c r="A241" s="81" t="s">
        <v>220</v>
      </c>
      <c r="B241" s="95" t="s">
        <v>251</v>
      </c>
      <c r="C241" s="92">
        <v>0</v>
      </c>
      <c r="D241" s="95">
        <v>1</v>
      </c>
      <c r="E241" s="92">
        <v>0.71942446043165476</v>
      </c>
      <c r="F241" s="95" t="s">
        <v>251</v>
      </c>
      <c r="G241" s="92">
        <v>0</v>
      </c>
      <c r="H241" s="95">
        <v>2</v>
      </c>
      <c r="I241" s="92">
        <v>0.11785503830288745</v>
      </c>
      <c r="J241" s="95" t="s">
        <v>251</v>
      </c>
      <c r="K241" s="92">
        <v>0</v>
      </c>
      <c r="L241" s="95" t="s">
        <v>251</v>
      </c>
      <c r="M241" s="92">
        <v>0</v>
      </c>
      <c r="N241" s="95">
        <v>27</v>
      </c>
      <c r="O241" s="92">
        <v>9.7688049495278415E-2</v>
      </c>
      <c r="P241" s="92"/>
      <c r="Q241" s="81" t="s">
        <v>220</v>
      </c>
      <c r="R241" s="95" t="s">
        <v>251</v>
      </c>
      <c r="S241" s="92">
        <v>0</v>
      </c>
      <c r="T241" s="95">
        <v>1</v>
      </c>
      <c r="U241" s="92">
        <v>5.3418803418803423E-2</v>
      </c>
      <c r="V241" s="95" t="s">
        <v>251</v>
      </c>
      <c r="W241" s="92">
        <v>0</v>
      </c>
      <c r="X241" s="95" t="s">
        <v>251</v>
      </c>
      <c r="Y241" s="92">
        <v>0</v>
      </c>
      <c r="Z241" s="95" t="s">
        <v>251</v>
      </c>
      <c r="AA241" s="92">
        <v>0</v>
      </c>
      <c r="AB241" s="95">
        <v>1</v>
      </c>
      <c r="AC241" s="92">
        <v>8.4961767204757857E-2</v>
      </c>
      <c r="AD241" s="95" t="s">
        <v>251</v>
      </c>
      <c r="AE241" s="92">
        <v>0</v>
      </c>
      <c r="AF241" s="95"/>
      <c r="AG241" s="81" t="s">
        <v>220</v>
      </c>
      <c r="AH241" s="95">
        <v>4</v>
      </c>
      <c r="AI241" s="92">
        <v>0.7155635062611807</v>
      </c>
      <c r="AJ241" s="95">
        <v>1</v>
      </c>
      <c r="AK241" s="92">
        <v>4.6232085067036521E-2</v>
      </c>
      <c r="AL241" s="95" t="s">
        <v>251</v>
      </c>
      <c r="AM241" s="92">
        <v>0</v>
      </c>
      <c r="AN241" s="95" t="s">
        <v>251</v>
      </c>
      <c r="AO241" s="92">
        <v>0</v>
      </c>
      <c r="AP241" s="95">
        <v>22</v>
      </c>
      <c r="AQ241" s="92">
        <v>0.3233867411436131</v>
      </c>
    </row>
    <row r="242" spans="1:44">
      <c r="A242" s="81" t="s">
        <v>245</v>
      </c>
      <c r="B242" s="95" t="s">
        <v>251</v>
      </c>
      <c r="C242" s="92">
        <v>0</v>
      </c>
      <c r="D242" s="95" t="s">
        <v>251</v>
      </c>
      <c r="E242" s="92">
        <v>0</v>
      </c>
      <c r="F242" s="95">
        <v>4</v>
      </c>
      <c r="G242" s="92">
        <v>0.10866612333604998</v>
      </c>
      <c r="H242" s="95" t="s">
        <v>251</v>
      </c>
      <c r="I242" s="92">
        <v>0</v>
      </c>
      <c r="J242" s="95" t="s">
        <v>251</v>
      </c>
      <c r="K242" s="92">
        <v>0</v>
      </c>
      <c r="L242" s="95" t="s">
        <v>251</v>
      </c>
      <c r="M242" s="92">
        <v>0</v>
      </c>
      <c r="N242" s="95">
        <v>8</v>
      </c>
      <c r="O242" s="92">
        <v>2.8944607257860269E-2</v>
      </c>
      <c r="P242" s="92"/>
      <c r="Q242" s="81" t="s">
        <v>245</v>
      </c>
      <c r="R242" s="95" t="s">
        <v>251</v>
      </c>
      <c r="S242" s="92">
        <v>0</v>
      </c>
      <c r="T242" s="95" t="s">
        <v>251</v>
      </c>
      <c r="U242" s="92">
        <v>0</v>
      </c>
      <c r="V242" s="95" t="s">
        <v>251</v>
      </c>
      <c r="W242" s="92">
        <v>0</v>
      </c>
      <c r="X242" s="95" t="s">
        <v>251</v>
      </c>
      <c r="Y242" s="92">
        <v>0</v>
      </c>
      <c r="Z242" s="95" t="s">
        <v>251</v>
      </c>
      <c r="AA242" s="92">
        <v>0</v>
      </c>
      <c r="AB242" s="95" t="s">
        <v>251</v>
      </c>
      <c r="AC242" s="92">
        <v>0</v>
      </c>
      <c r="AD242" s="95" t="s">
        <v>251</v>
      </c>
      <c r="AE242" s="92">
        <v>0</v>
      </c>
      <c r="AF242" s="95"/>
      <c r="AG242" s="81" t="s">
        <v>245</v>
      </c>
      <c r="AH242" s="95">
        <v>2</v>
      </c>
      <c r="AI242" s="92">
        <v>0.35778175313059035</v>
      </c>
      <c r="AJ242" s="95" t="s">
        <v>251</v>
      </c>
      <c r="AK242" s="92">
        <v>0</v>
      </c>
      <c r="AL242" s="95" t="s">
        <v>251</v>
      </c>
      <c r="AM242" s="92">
        <v>0</v>
      </c>
      <c r="AN242" s="95" t="s">
        <v>251</v>
      </c>
      <c r="AO242" s="92">
        <v>0</v>
      </c>
      <c r="AP242" s="95">
        <v>17</v>
      </c>
      <c r="AQ242" s="92">
        <v>0.24988975452006468</v>
      </c>
    </row>
    <row r="243" spans="1:44">
      <c r="A243" s="81" t="s">
        <v>221</v>
      </c>
      <c r="B243" s="95" t="s">
        <v>251</v>
      </c>
      <c r="C243" s="92">
        <v>0</v>
      </c>
      <c r="D243" s="95" t="s">
        <v>251</v>
      </c>
      <c r="E243" s="92">
        <v>0</v>
      </c>
      <c r="F243" s="95" t="s">
        <v>251</v>
      </c>
      <c r="G243" s="92">
        <v>0</v>
      </c>
      <c r="H243" s="95" t="s">
        <v>251</v>
      </c>
      <c r="I243" s="92">
        <v>0</v>
      </c>
      <c r="J243" s="95" t="s">
        <v>251</v>
      </c>
      <c r="K243" s="92">
        <v>0</v>
      </c>
      <c r="L243" s="95" t="s">
        <v>251</v>
      </c>
      <c r="M243" s="92">
        <v>0</v>
      </c>
      <c r="N243" s="95">
        <v>14</v>
      </c>
      <c r="O243" s="92">
        <v>5.0653062701255476E-2</v>
      </c>
      <c r="P243" s="92"/>
      <c r="Q243" s="81" t="s">
        <v>221</v>
      </c>
      <c r="R243" s="95" t="s">
        <v>251</v>
      </c>
      <c r="S243" s="92">
        <v>0</v>
      </c>
      <c r="T243" s="95" t="s">
        <v>251</v>
      </c>
      <c r="U243" s="92">
        <v>0</v>
      </c>
      <c r="V243" s="95">
        <v>1</v>
      </c>
      <c r="W243" s="92">
        <v>0.14367816091954022</v>
      </c>
      <c r="X243" s="95" t="s">
        <v>251</v>
      </c>
      <c r="Y243" s="92">
        <v>0</v>
      </c>
      <c r="Z243" s="95" t="s">
        <v>251</v>
      </c>
      <c r="AA243" s="92">
        <v>0</v>
      </c>
      <c r="AB243" s="95">
        <v>1</v>
      </c>
      <c r="AC243" s="92">
        <v>8.4961767204757857E-2</v>
      </c>
      <c r="AD243" s="95" t="s">
        <v>251</v>
      </c>
      <c r="AE243" s="92">
        <v>0</v>
      </c>
      <c r="AF243" s="95"/>
      <c r="AG243" s="81" t="s">
        <v>221</v>
      </c>
      <c r="AH243" s="95">
        <v>2</v>
      </c>
      <c r="AI243" s="92">
        <v>0.35778175313059035</v>
      </c>
      <c r="AJ243" s="95" t="s">
        <v>251</v>
      </c>
      <c r="AK243" s="92">
        <v>0</v>
      </c>
      <c r="AL243" s="95" t="s">
        <v>251</v>
      </c>
      <c r="AM243" s="92">
        <v>0</v>
      </c>
      <c r="AN243" s="95" t="s">
        <v>251</v>
      </c>
      <c r="AO243" s="92">
        <v>0</v>
      </c>
      <c r="AP243" s="95">
        <v>2</v>
      </c>
      <c r="AQ243" s="92">
        <v>2.9398794649419375E-2</v>
      </c>
    </row>
    <row r="244" spans="1:44">
      <c r="A244" s="84"/>
      <c r="B244" s="93"/>
      <c r="C244" s="93"/>
      <c r="D244" s="93"/>
      <c r="E244" s="93"/>
      <c r="F244" s="93"/>
      <c r="G244" s="93"/>
      <c r="H244" s="93"/>
      <c r="I244" s="93"/>
      <c r="J244" s="95"/>
      <c r="K244" s="93"/>
      <c r="L244" s="95"/>
      <c r="M244" s="93"/>
      <c r="N244" s="93"/>
      <c r="O244" s="93"/>
      <c r="P244" s="104"/>
      <c r="Q244" s="84"/>
      <c r="R244" s="93"/>
      <c r="S244" s="93"/>
      <c r="T244" s="93"/>
      <c r="U244" s="93"/>
      <c r="V244" s="95"/>
      <c r="W244" s="93"/>
      <c r="X244" s="95"/>
      <c r="Y244" s="93"/>
      <c r="Z244" s="95"/>
      <c r="AA244" s="93"/>
      <c r="AB244" s="95"/>
      <c r="AC244" s="93"/>
      <c r="AD244" s="95"/>
      <c r="AE244" s="93"/>
      <c r="AF244" s="95"/>
      <c r="AG244" s="84"/>
      <c r="AH244" s="95"/>
      <c r="AI244" s="93"/>
      <c r="AJ244" s="95"/>
      <c r="AK244" s="93"/>
      <c r="AL244" s="95"/>
      <c r="AM244" s="93"/>
      <c r="AN244" s="95"/>
      <c r="AO244" s="93"/>
      <c r="AP244" s="95"/>
      <c r="AQ244" s="93"/>
    </row>
    <row r="245" spans="1:44" s="106" customFormat="1" ht="33.75">
      <c r="A245" s="80" t="s">
        <v>222</v>
      </c>
      <c r="B245" s="90">
        <v>18</v>
      </c>
      <c r="C245" s="91">
        <v>6.8702290076335881</v>
      </c>
      <c r="D245" s="90">
        <v>2</v>
      </c>
      <c r="E245" s="91">
        <v>1.4388489208633095</v>
      </c>
      <c r="F245" s="90">
        <v>59</v>
      </c>
      <c r="G245" s="91">
        <v>1.6028253192067372</v>
      </c>
      <c r="H245" s="90">
        <v>9</v>
      </c>
      <c r="I245" s="91">
        <v>0.53034767236299352</v>
      </c>
      <c r="J245" s="90">
        <v>2</v>
      </c>
      <c r="K245" s="91">
        <v>13.333333333333334</v>
      </c>
      <c r="L245" s="90">
        <v>2</v>
      </c>
      <c r="M245" s="91">
        <v>2.6315789473684208</v>
      </c>
      <c r="N245" s="90">
        <v>834</v>
      </c>
      <c r="O245" s="91">
        <v>3.0174753066319329</v>
      </c>
      <c r="P245" s="91"/>
      <c r="Q245" s="80" t="s">
        <v>222</v>
      </c>
      <c r="R245" s="90">
        <v>54</v>
      </c>
      <c r="S245" s="91">
        <v>7.4380165289256199</v>
      </c>
      <c r="T245" s="90">
        <v>45</v>
      </c>
      <c r="U245" s="91">
        <v>2.4038461538461542</v>
      </c>
      <c r="V245" s="90">
        <v>10</v>
      </c>
      <c r="W245" s="91">
        <v>1.4367816091954022</v>
      </c>
      <c r="X245" s="90">
        <v>5</v>
      </c>
      <c r="Y245" s="91">
        <v>1.5151515151515151</v>
      </c>
      <c r="Z245" s="90">
        <v>1</v>
      </c>
      <c r="AA245" s="91">
        <v>0.46511627906976744</v>
      </c>
      <c r="AB245" s="90">
        <v>19</v>
      </c>
      <c r="AC245" s="91">
        <v>1.6142735768903995</v>
      </c>
      <c r="AD245" s="90">
        <v>25</v>
      </c>
      <c r="AE245" s="91">
        <v>0.70185289163391351</v>
      </c>
      <c r="AF245" s="90"/>
      <c r="AG245" s="80" t="s">
        <v>222</v>
      </c>
      <c r="AH245" s="90">
        <v>29</v>
      </c>
      <c r="AI245" s="91">
        <v>5.1878354203935597</v>
      </c>
      <c r="AJ245" s="90">
        <v>74</v>
      </c>
      <c r="AK245" s="91">
        <v>3.4211742949607027</v>
      </c>
      <c r="AL245" s="90">
        <v>15</v>
      </c>
      <c r="AM245" s="91">
        <v>1.3077593722755012</v>
      </c>
      <c r="AN245" s="90">
        <v>9</v>
      </c>
      <c r="AO245" s="91">
        <v>1.6728624535315983</v>
      </c>
      <c r="AP245" s="90">
        <v>209</v>
      </c>
      <c r="AQ245" s="91">
        <v>3.0721740408643243</v>
      </c>
      <c r="AR245" s="146"/>
    </row>
    <row r="246" spans="1:44">
      <c r="A246" s="61" t="s">
        <v>223</v>
      </c>
      <c r="B246" s="95">
        <v>1</v>
      </c>
      <c r="C246" s="92">
        <v>0.38167938931297707</v>
      </c>
      <c r="D246" s="95" t="s">
        <v>251</v>
      </c>
      <c r="E246" s="92">
        <v>0</v>
      </c>
      <c r="F246" s="95" t="s">
        <v>251</v>
      </c>
      <c r="G246" s="92">
        <v>0</v>
      </c>
      <c r="H246" s="95" t="s">
        <v>251</v>
      </c>
      <c r="I246" s="92">
        <v>0</v>
      </c>
      <c r="J246" s="95" t="s">
        <v>251</v>
      </c>
      <c r="K246" s="92">
        <v>0</v>
      </c>
      <c r="L246" s="95">
        <v>1</v>
      </c>
      <c r="M246" s="92">
        <v>1.3157894736842104</v>
      </c>
      <c r="N246" s="95">
        <v>30</v>
      </c>
      <c r="O246" s="92">
        <v>0.10854227721697601</v>
      </c>
      <c r="P246" s="92"/>
      <c r="Q246" s="61" t="s">
        <v>223</v>
      </c>
      <c r="R246" s="95" t="s">
        <v>251</v>
      </c>
      <c r="S246" s="92">
        <v>0</v>
      </c>
      <c r="T246" s="95">
        <v>6</v>
      </c>
      <c r="U246" s="92">
        <v>0.32051282051282048</v>
      </c>
      <c r="V246" s="95" t="s">
        <v>251</v>
      </c>
      <c r="W246" s="92">
        <v>0</v>
      </c>
      <c r="X246" s="95" t="s">
        <v>251</v>
      </c>
      <c r="Y246" s="92">
        <v>0</v>
      </c>
      <c r="Z246" s="95" t="s">
        <v>251</v>
      </c>
      <c r="AA246" s="92">
        <v>0</v>
      </c>
      <c r="AB246" s="95">
        <v>2</v>
      </c>
      <c r="AC246" s="92">
        <v>0.16992353440951571</v>
      </c>
      <c r="AD246" s="95" t="s">
        <v>251</v>
      </c>
      <c r="AE246" s="92">
        <v>0</v>
      </c>
      <c r="AF246" s="95"/>
      <c r="AG246" s="61" t="s">
        <v>223</v>
      </c>
      <c r="AH246" s="95">
        <v>4</v>
      </c>
      <c r="AI246" s="92">
        <v>0.7155635062611807</v>
      </c>
      <c r="AJ246" s="95">
        <v>2</v>
      </c>
      <c r="AK246" s="92">
        <v>9.2464170134073043E-2</v>
      </c>
      <c r="AL246" s="95" t="s">
        <v>251</v>
      </c>
      <c r="AM246" s="92">
        <v>0</v>
      </c>
      <c r="AN246" s="95" t="s">
        <v>251</v>
      </c>
      <c r="AO246" s="92">
        <v>0</v>
      </c>
      <c r="AP246" s="95">
        <v>12</v>
      </c>
      <c r="AQ246" s="92">
        <v>0.17639276789651626</v>
      </c>
    </row>
    <row r="247" spans="1:44">
      <c r="A247" s="61" t="s">
        <v>224</v>
      </c>
      <c r="B247" s="95" t="s">
        <v>251</v>
      </c>
      <c r="C247" s="92">
        <v>0</v>
      </c>
      <c r="D247" s="95" t="s">
        <v>251</v>
      </c>
      <c r="E247" s="92">
        <v>0</v>
      </c>
      <c r="F247" s="95">
        <v>1</v>
      </c>
      <c r="G247" s="92">
        <v>2.7166530834012496E-2</v>
      </c>
      <c r="H247" s="95" t="s">
        <v>251</v>
      </c>
      <c r="I247" s="92">
        <v>0</v>
      </c>
      <c r="J247" s="95" t="s">
        <v>251</v>
      </c>
      <c r="K247" s="92">
        <v>0</v>
      </c>
      <c r="L247" s="95" t="s">
        <v>251</v>
      </c>
      <c r="M247" s="92">
        <v>0</v>
      </c>
      <c r="N247" s="95">
        <v>19</v>
      </c>
      <c r="O247" s="92">
        <v>6.8743442237418143E-2</v>
      </c>
      <c r="P247" s="92"/>
      <c r="Q247" s="61" t="s">
        <v>224</v>
      </c>
      <c r="R247" s="95">
        <v>4</v>
      </c>
      <c r="S247" s="92">
        <v>0.55096418732782371</v>
      </c>
      <c r="T247" s="95" t="s">
        <v>251</v>
      </c>
      <c r="U247" s="92">
        <v>0</v>
      </c>
      <c r="V247" s="95" t="s">
        <v>251</v>
      </c>
      <c r="W247" s="92">
        <v>0</v>
      </c>
      <c r="X247" s="95" t="s">
        <v>251</v>
      </c>
      <c r="Y247" s="92">
        <v>0</v>
      </c>
      <c r="Z247" s="95" t="s">
        <v>251</v>
      </c>
      <c r="AA247" s="92">
        <v>0</v>
      </c>
      <c r="AB247" s="95" t="s">
        <v>251</v>
      </c>
      <c r="AC247" s="92">
        <v>0</v>
      </c>
      <c r="AD247" s="95" t="s">
        <v>251</v>
      </c>
      <c r="AE247" s="92">
        <v>0</v>
      </c>
      <c r="AF247" s="95"/>
      <c r="AG247" s="61" t="s">
        <v>224</v>
      </c>
      <c r="AH247" s="95">
        <v>4</v>
      </c>
      <c r="AI247" s="92">
        <v>0.7155635062611807</v>
      </c>
      <c r="AJ247" s="95">
        <v>1</v>
      </c>
      <c r="AK247" s="92">
        <v>4.6232085067036521E-2</v>
      </c>
      <c r="AL247" s="95" t="s">
        <v>251</v>
      </c>
      <c r="AM247" s="92">
        <v>0</v>
      </c>
      <c r="AN247" s="95" t="s">
        <v>251</v>
      </c>
      <c r="AO247" s="92">
        <v>0</v>
      </c>
      <c r="AP247" s="95">
        <v>16</v>
      </c>
      <c r="AQ247" s="92">
        <v>0.235190357195355</v>
      </c>
    </row>
    <row r="248" spans="1:44">
      <c r="A248" s="61" t="s">
        <v>225</v>
      </c>
      <c r="B248" s="95">
        <v>1</v>
      </c>
      <c r="C248" s="92">
        <v>0.38167938931297707</v>
      </c>
      <c r="D248" s="95" t="s">
        <v>251</v>
      </c>
      <c r="E248" s="92">
        <v>0</v>
      </c>
      <c r="F248" s="95" t="s">
        <v>251</v>
      </c>
      <c r="G248" s="92">
        <v>0</v>
      </c>
      <c r="H248" s="95" t="s">
        <v>251</v>
      </c>
      <c r="I248" s="92">
        <v>0</v>
      </c>
      <c r="J248" s="95" t="s">
        <v>251</v>
      </c>
      <c r="K248" s="92">
        <v>0</v>
      </c>
      <c r="L248" s="95" t="s">
        <v>251</v>
      </c>
      <c r="M248" s="92">
        <v>0</v>
      </c>
      <c r="N248" s="95">
        <v>12</v>
      </c>
      <c r="O248" s="92">
        <v>4.3416910886790401E-2</v>
      </c>
      <c r="P248" s="92"/>
      <c r="Q248" s="61" t="s">
        <v>225</v>
      </c>
      <c r="R248" s="95">
        <v>3</v>
      </c>
      <c r="S248" s="92">
        <v>0.41322314049586778</v>
      </c>
      <c r="T248" s="95" t="s">
        <v>251</v>
      </c>
      <c r="U248" s="92">
        <v>0</v>
      </c>
      <c r="V248" s="95" t="s">
        <v>251</v>
      </c>
      <c r="W248" s="92">
        <v>0</v>
      </c>
      <c r="X248" s="95">
        <v>1</v>
      </c>
      <c r="Y248" s="92">
        <v>0.30303030303030304</v>
      </c>
      <c r="Z248" s="95" t="s">
        <v>251</v>
      </c>
      <c r="AA248" s="92">
        <v>0</v>
      </c>
      <c r="AB248" s="95">
        <v>1</v>
      </c>
      <c r="AC248" s="92">
        <v>8.4961767204757857E-2</v>
      </c>
      <c r="AD248" s="95" t="s">
        <v>251</v>
      </c>
      <c r="AE248" s="92">
        <v>0</v>
      </c>
      <c r="AF248" s="95"/>
      <c r="AG248" s="61" t="s">
        <v>225</v>
      </c>
      <c r="AH248" s="95">
        <v>2</v>
      </c>
      <c r="AI248" s="92">
        <v>0.35778175313059035</v>
      </c>
      <c r="AJ248" s="95" t="s">
        <v>251</v>
      </c>
      <c r="AK248" s="92">
        <v>0</v>
      </c>
      <c r="AL248" s="95" t="s">
        <v>251</v>
      </c>
      <c r="AM248" s="92">
        <v>0</v>
      </c>
      <c r="AN248" s="95" t="s">
        <v>251</v>
      </c>
      <c r="AO248" s="92">
        <v>0</v>
      </c>
      <c r="AP248" s="95">
        <v>23</v>
      </c>
      <c r="AQ248" s="92">
        <v>0.33808613846832281</v>
      </c>
    </row>
    <row r="249" spans="1:44">
      <c r="A249" s="61" t="s">
        <v>226</v>
      </c>
      <c r="B249" s="95" t="s">
        <v>251</v>
      </c>
      <c r="C249" s="92">
        <v>0</v>
      </c>
      <c r="D249" s="95" t="s">
        <v>251</v>
      </c>
      <c r="E249" s="92">
        <v>0</v>
      </c>
      <c r="F249" s="95" t="s">
        <v>251</v>
      </c>
      <c r="G249" s="92">
        <v>0</v>
      </c>
      <c r="H249" s="95" t="s">
        <v>251</v>
      </c>
      <c r="I249" s="92">
        <v>0</v>
      </c>
      <c r="J249" s="95" t="s">
        <v>251</v>
      </c>
      <c r="K249" s="92">
        <v>0</v>
      </c>
      <c r="L249" s="95" t="s">
        <v>251</v>
      </c>
      <c r="M249" s="92">
        <v>0</v>
      </c>
      <c r="N249" s="95">
        <v>12</v>
      </c>
      <c r="O249" s="92">
        <v>4.3416910886790401E-2</v>
      </c>
      <c r="P249" s="92"/>
      <c r="Q249" s="61" t="s">
        <v>226</v>
      </c>
      <c r="R249" s="95" t="s">
        <v>251</v>
      </c>
      <c r="S249" s="92">
        <v>0</v>
      </c>
      <c r="T249" s="95">
        <v>1</v>
      </c>
      <c r="U249" s="92">
        <v>5.3418803418803423E-2</v>
      </c>
      <c r="V249" s="95" t="s">
        <v>251</v>
      </c>
      <c r="W249" s="92">
        <v>0</v>
      </c>
      <c r="X249" s="95" t="s">
        <v>251</v>
      </c>
      <c r="Y249" s="92">
        <v>0</v>
      </c>
      <c r="Z249" s="95" t="s">
        <v>251</v>
      </c>
      <c r="AA249" s="92">
        <v>0</v>
      </c>
      <c r="AB249" s="95" t="s">
        <v>251</v>
      </c>
      <c r="AC249" s="92">
        <v>0</v>
      </c>
      <c r="AD249" s="95" t="s">
        <v>251</v>
      </c>
      <c r="AE249" s="92">
        <v>0</v>
      </c>
      <c r="AF249" s="95"/>
      <c r="AG249" s="61" t="s">
        <v>226</v>
      </c>
      <c r="AH249" s="95">
        <v>2</v>
      </c>
      <c r="AI249" s="92">
        <v>0.35778175313059035</v>
      </c>
      <c r="AJ249" s="95" t="s">
        <v>251</v>
      </c>
      <c r="AK249" s="92">
        <v>0</v>
      </c>
      <c r="AL249" s="95">
        <v>1</v>
      </c>
      <c r="AM249" s="92">
        <v>8.7183958151700089E-2</v>
      </c>
      <c r="AN249" s="95" t="s">
        <v>251</v>
      </c>
      <c r="AO249" s="92">
        <v>0</v>
      </c>
      <c r="AP249" s="95">
        <v>6</v>
      </c>
      <c r="AQ249" s="92">
        <v>8.8196383948258128E-2</v>
      </c>
    </row>
    <row r="250" spans="1:44">
      <c r="A250" s="61" t="s">
        <v>227</v>
      </c>
      <c r="B250" s="95" t="s">
        <v>251</v>
      </c>
      <c r="C250" s="92">
        <v>0</v>
      </c>
      <c r="D250" s="95" t="s">
        <v>251</v>
      </c>
      <c r="E250" s="92">
        <v>0</v>
      </c>
      <c r="F250" s="95">
        <v>3</v>
      </c>
      <c r="G250" s="92">
        <v>8.1499592502037491E-2</v>
      </c>
      <c r="H250" s="95" t="s">
        <v>251</v>
      </c>
      <c r="I250" s="92">
        <v>0</v>
      </c>
      <c r="J250" s="95" t="s">
        <v>251</v>
      </c>
      <c r="K250" s="92">
        <v>0</v>
      </c>
      <c r="L250" s="95" t="s">
        <v>251</v>
      </c>
      <c r="M250" s="92">
        <v>0</v>
      </c>
      <c r="N250" s="95">
        <v>86</v>
      </c>
      <c r="O250" s="92">
        <v>0.31115452802199789</v>
      </c>
      <c r="P250" s="92"/>
      <c r="Q250" s="61" t="s">
        <v>227</v>
      </c>
      <c r="R250" s="95">
        <v>4</v>
      </c>
      <c r="S250" s="92">
        <v>0.55096418732782371</v>
      </c>
      <c r="T250" s="95">
        <v>1</v>
      </c>
      <c r="U250" s="92">
        <v>5.3418803418803423E-2</v>
      </c>
      <c r="V250" s="95">
        <v>1</v>
      </c>
      <c r="W250" s="92">
        <v>0.14367816091954022</v>
      </c>
      <c r="X250" s="95" t="s">
        <v>251</v>
      </c>
      <c r="Y250" s="92">
        <v>0</v>
      </c>
      <c r="Z250" s="95" t="s">
        <v>251</v>
      </c>
      <c r="AA250" s="92">
        <v>0</v>
      </c>
      <c r="AB250" s="95" t="s">
        <v>251</v>
      </c>
      <c r="AC250" s="92">
        <v>0</v>
      </c>
      <c r="AD250" s="95">
        <v>2</v>
      </c>
      <c r="AE250" s="92">
        <v>5.6148231330713089E-2</v>
      </c>
      <c r="AF250" s="95"/>
      <c r="AG250" s="61" t="s">
        <v>227</v>
      </c>
      <c r="AH250" s="95">
        <v>2</v>
      </c>
      <c r="AI250" s="92">
        <v>0.35778175313059035</v>
      </c>
      <c r="AJ250" s="95">
        <v>4</v>
      </c>
      <c r="AK250" s="92">
        <v>0.18492834026814609</v>
      </c>
      <c r="AL250" s="95">
        <v>1</v>
      </c>
      <c r="AM250" s="92">
        <v>8.7183958151700089E-2</v>
      </c>
      <c r="AN250" s="95" t="s">
        <v>251</v>
      </c>
      <c r="AO250" s="92">
        <v>0</v>
      </c>
      <c r="AP250" s="95">
        <v>4</v>
      </c>
      <c r="AQ250" s="92">
        <v>5.879758929883875E-2</v>
      </c>
    </row>
    <row r="251" spans="1:44">
      <c r="A251" s="61" t="s">
        <v>228</v>
      </c>
      <c r="B251" s="95">
        <v>2</v>
      </c>
      <c r="C251" s="92">
        <v>0.76335877862595414</v>
      </c>
      <c r="D251" s="95" t="s">
        <v>251</v>
      </c>
      <c r="E251" s="92">
        <v>0</v>
      </c>
      <c r="F251" s="95">
        <v>3</v>
      </c>
      <c r="G251" s="92">
        <v>8.1499592502037491E-2</v>
      </c>
      <c r="H251" s="95" t="s">
        <v>251</v>
      </c>
      <c r="I251" s="92">
        <v>0</v>
      </c>
      <c r="J251" s="95" t="s">
        <v>251</v>
      </c>
      <c r="K251" s="92">
        <v>0</v>
      </c>
      <c r="L251" s="95" t="s">
        <v>251</v>
      </c>
      <c r="M251" s="92">
        <v>0</v>
      </c>
      <c r="N251" s="95">
        <v>104</v>
      </c>
      <c r="O251" s="92">
        <v>0.37627989435218351</v>
      </c>
      <c r="P251" s="92"/>
      <c r="Q251" s="61" t="s">
        <v>228</v>
      </c>
      <c r="R251" s="95">
        <v>5</v>
      </c>
      <c r="S251" s="92">
        <v>0.68870523415977969</v>
      </c>
      <c r="T251" s="95">
        <v>2</v>
      </c>
      <c r="U251" s="92">
        <v>0.10683760683760685</v>
      </c>
      <c r="V251" s="95">
        <v>1</v>
      </c>
      <c r="W251" s="92">
        <v>0.14367816091954022</v>
      </c>
      <c r="X251" s="95">
        <v>3</v>
      </c>
      <c r="Y251" s="92">
        <v>0.90909090909090906</v>
      </c>
      <c r="Z251" s="95" t="s">
        <v>251</v>
      </c>
      <c r="AA251" s="92">
        <v>0</v>
      </c>
      <c r="AB251" s="95">
        <v>3</v>
      </c>
      <c r="AC251" s="92">
        <v>0.25488530161427359</v>
      </c>
      <c r="AD251" s="95">
        <v>4</v>
      </c>
      <c r="AE251" s="92">
        <v>0.11229646266142618</v>
      </c>
      <c r="AF251" s="95"/>
      <c r="AG251" s="61" t="s">
        <v>228</v>
      </c>
      <c r="AH251" s="95">
        <v>2</v>
      </c>
      <c r="AI251" s="92">
        <v>0.35778175313059035</v>
      </c>
      <c r="AJ251" s="95">
        <v>6</v>
      </c>
      <c r="AK251" s="92">
        <v>0.27739251040221913</v>
      </c>
      <c r="AL251" s="95">
        <v>1</v>
      </c>
      <c r="AM251" s="92">
        <v>8.7183958151700089E-2</v>
      </c>
      <c r="AN251" s="95" t="s">
        <v>251</v>
      </c>
      <c r="AO251" s="92">
        <v>0</v>
      </c>
      <c r="AP251" s="95">
        <v>16</v>
      </c>
      <c r="AQ251" s="92">
        <v>0.235190357195355</v>
      </c>
    </row>
    <row r="252" spans="1:44">
      <c r="A252" s="61" t="s">
        <v>229</v>
      </c>
      <c r="B252" s="95" t="s">
        <v>251</v>
      </c>
      <c r="C252" s="92">
        <v>0</v>
      </c>
      <c r="D252" s="95" t="s">
        <v>251</v>
      </c>
      <c r="E252" s="92">
        <v>0</v>
      </c>
      <c r="F252" s="95">
        <v>1</v>
      </c>
      <c r="G252" s="92">
        <v>2.7166530834012496E-2</v>
      </c>
      <c r="H252" s="95" t="s">
        <v>251</v>
      </c>
      <c r="I252" s="92">
        <v>0</v>
      </c>
      <c r="J252" s="95" t="s">
        <v>251</v>
      </c>
      <c r="K252" s="92">
        <v>0</v>
      </c>
      <c r="L252" s="95" t="s">
        <v>251</v>
      </c>
      <c r="M252" s="92">
        <v>0</v>
      </c>
      <c r="N252" s="95">
        <v>45</v>
      </c>
      <c r="O252" s="92">
        <v>0.16281341582546402</v>
      </c>
      <c r="P252" s="92"/>
      <c r="Q252" s="61" t="s">
        <v>229</v>
      </c>
      <c r="R252" s="95">
        <v>1</v>
      </c>
      <c r="S252" s="92">
        <v>0.13774104683195593</v>
      </c>
      <c r="T252" s="95">
        <v>1</v>
      </c>
      <c r="U252" s="92">
        <v>5.3418803418803423E-2</v>
      </c>
      <c r="V252" s="95">
        <v>1</v>
      </c>
      <c r="W252" s="92">
        <v>0.14367816091954022</v>
      </c>
      <c r="X252" s="95" t="s">
        <v>251</v>
      </c>
      <c r="Y252" s="92">
        <v>0</v>
      </c>
      <c r="Z252" s="95" t="s">
        <v>251</v>
      </c>
      <c r="AA252" s="92">
        <v>0</v>
      </c>
      <c r="AB252" s="95">
        <v>1</v>
      </c>
      <c r="AC252" s="92">
        <v>8.4961767204757857E-2</v>
      </c>
      <c r="AD252" s="95">
        <v>6</v>
      </c>
      <c r="AE252" s="92">
        <v>0.16844469399213924</v>
      </c>
      <c r="AF252" s="95"/>
      <c r="AG252" s="61" t="s">
        <v>229</v>
      </c>
      <c r="AH252" s="95">
        <v>2</v>
      </c>
      <c r="AI252" s="92">
        <v>0.35778175313059035</v>
      </c>
      <c r="AJ252" s="95">
        <v>8</v>
      </c>
      <c r="AK252" s="92">
        <v>0.36985668053629217</v>
      </c>
      <c r="AL252" s="95" t="s">
        <v>251</v>
      </c>
      <c r="AM252" s="92">
        <v>0</v>
      </c>
      <c r="AN252" s="95">
        <v>2</v>
      </c>
      <c r="AO252" s="92">
        <v>0.37174721189591076</v>
      </c>
      <c r="AP252" s="95">
        <v>13</v>
      </c>
      <c r="AQ252" s="92">
        <v>0.19109216522122593</v>
      </c>
    </row>
    <row r="253" spans="1:44">
      <c r="A253" s="61" t="s">
        <v>230</v>
      </c>
      <c r="B253" s="95">
        <v>6</v>
      </c>
      <c r="C253" s="92">
        <v>2.2900763358778624</v>
      </c>
      <c r="D253" s="95">
        <v>1</v>
      </c>
      <c r="E253" s="92">
        <v>0.71942446043165476</v>
      </c>
      <c r="F253" s="95">
        <v>34</v>
      </c>
      <c r="G253" s="92">
        <v>0.92366204835642485</v>
      </c>
      <c r="H253" s="95">
        <v>7</v>
      </c>
      <c r="I253" s="92">
        <v>0.41249263406010606</v>
      </c>
      <c r="J253" s="95" t="s">
        <v>251</v>
      </c>
      <c r="K253" s="92">
        <v>0</v>
      </c>
      <c r="L253" s="95" t="s">
        <v>251</v>
      </c>
      <c r="M253" s="92">
        <v>0</v>
      </c>
      <c r="N253" s="95">
        <v>351</v>
      </c>
      <c r="O253" s="92">
        <v>1.2699446434386192</v>
      </c>
      <c r="P253" s="92"/>
      <c r="Q253" s="61" t="s">
        <v>230</v>
      </c>
      <c r="R253" s="95">
        <v>23</v>
      </c>
      <c r="S253" s="92">
        <v>3.1680440771349865</v>
      </c>
      <c r="T253" s="95">
        <v>26</v>
      </c>
      <c r="U253" s="92">
        <v>1.3888888888888888</v>
      </c>
      <c r="V253" s="95">
        <v>6</v>
      </c>
      <c r="W253" s="92">
        <v>0.86206896551724133</v>
      </c>
      <c r="X253" s="95">
        <v>1</v>
      </c>
      <c r="Y253" s="92">
        <v>0.30303030303030304</v>
      </c>
      <c r="Z253" s="95" t="s">
        <v>251</v>
      </c>
      <c r="AA253" s="92">
        <v>0</v>
      </c>
      <c r="AB253" s="95">
        <v>7</v>
      </c>
      <c r="AC253" s="92">
        <v>0.59473237043330507</v>
      </c>
      <c r="AD253" s="95">
        <v>9</v>
      </c>
      <c r="AE253" s="92">
        <v>0.25266704098820886</v>
      </c>
      <c r="AF253" s="95"/>
      <c r="AG253" s="61" t="s">
        <v>230</v>
      </c>
      <c r="AH253" s="95">
        <v>3</v>
      </c>
      <c r="AI253" s="92">
        <v>0.53667262969588547</v>
      </c>
      <c r="AJ253" s="95">
        <v>21</v>
      </c>
      <c r="AK253" s="92">
        <v>0.97087378640776689</v>
      </c>
      <c r="AL253" s="95">
        <v>7</v>
      </c>
      <c r="AM253" s="92">
        <v>0.61028770706190061</v>
      </c>
      <c r="AN253" s="95">
        <v>3</v>
      </c>
      <c r="AO253" s="92">
        <v>0.55762081784386619</v>
      </c>
      <c r="AP253" s="95">
        <v>63</v>
      </c>
      <c r="AQ253" s="92">
        <v>0.92606203145671018</v>
      </c>
    </row>
    <row r="254" spans="1:44">
      <c r="A254" s="61" t="s">
        <v>231</v>
      </c>
      <c r="B254" s="95">
        <v>1</v>
      </c>
      <c r="C254" s="92">
        <v>0.38167938931297707</v>
      </c>
      <c r="D254" s="95" t="s">
        <v>251</v>
      </c>
      <c r="E254" s="92">
        <v>0</v>
      </c>
      <c r="F254" s="95" t="s">
        <v>251</v>
      </c>
      <c r="G254" s="92">
        <v>0</v>
      </c>
      <c r="H254" s="95" t="s">
        <v>251</v>
      </c>
      <c r="I254" s="92">
        <v>0</v>
      </c>
      <c r="J254" s="95" t="s">
        <v>251</v>
      </c>
      <c r="K254" s="92">
        <v>0</v>
      </c>
      <c r="L254" s="95" t="s">
        <v>251</v>
      </c>
      <c r="M254" s="92">
        <v>0</v>
      </c>
      <c r="N254" s="95">
        <v>12</v>
      </c>
      <c r="O254" s="92">
        <v>4.3416910886790401E-2</v>
      </c>
      <c r="P254" s="92"/>
      <c r="Q254" s="61" t="s">
        <v>231</v>
      </c>
      <c r="R254" s="95">
        <v>2</v>
      </c>
      <c r="S254" s="92">
        <v>0.27548209366391185</v>
      </c>
      <c r="T254" s="95">
        <v>1</v>
      </c>
      <c r="U254" s="92">
        <v>5.3418803418803423E-2</v>
      </c>
      <c r="V254" s="95" t="s">
        <v>251</v>
      </c>
      <c r="W254" s="92">
        <v>0</v>
      </c>
      <c r="X254" s="95" t="s">
        <v>251</v>
      </c>
      <c r="Y254" s="92">
        <v>0</v>
      </c>
      <c r="Z254" s="95" t="s">
        <v>251</v>
      </c>
      <c r="AA254" s="92">
        <v>0</v>
      </c>
      <c r="AB254" s="95">
        <v>1</v>
      </c>
      <c r="AC254" s="92">
        <v>8.4961767204757857E-2</v>
      </c>
      <c r="AD254" s="95" t="s">
        <v>251</v>
      </c>
      <c r="AE254" s="92">
        <v>0</v>
      </c>
      <c r="AF254" s="95"/>
      <c r="AG254" s="61" t="s">
        <v>231</v>
      </c>
      <c r="AH254" s="95">
        <v>2</v>
      </c>
      <c r="AI254" s="92">
        <v>0.35778175313059035</v>
      </c>
      <c r="AJ254" s="95">
        <v>8</v>
      </c>
      <c r="AK254" s="92">
        <v>0.36985668053629217</v>
      </c>
      <c r="AL254" s="95" t="s">
        <v>251</v>
      </c>
      <c r="AM254" s="92">
        <v>0</v>
      </c>
      <c r="AN254" s="95" t="s">
        <v>251</v>
      </c>
      <c r="AO254" s="92">
        <v>0</v>
      </c>
      <c r="AP254" s="95">
        <v>12</v>
      </c>
      <c r="AQ254" s="92">
        <v>0.17639276789651626</v>
      </c>
    </row>
    <row r="255" spans="1:44">
      <c r="A255" s="61" t="s">
        <v>232</v>
      </c>
      <c r="B255" s="95">
        <v>3</v>
      </c>
      <c r="C255" s="92">
        <v>1.1450381679389312</v>
      </c>
      <c r="D255" s="95">
        <v>1</v>
      </c>
      <c r="E255" s="92">
        <v>0.71942446043165476</v>
      </c>
      <c r="F255" s="95" t="s">
        <v>251</v>
      </c>
      <c r="G255" s="92">
        <v>0</v>
      </c>
      <c r="H255" s="95" t="s">
        <v>251</v>
      </c>
      <c r="I255" s="92">
        <v>0</v>
      </c>
      <c r="J255" s="95">
        <v>2</v>
      </c>
      <c r="K255" s="92">
        <v>13.333333333333334</v>
      </c>
      <c r="L255" s="95" t="s">
        <v>251</v>
      </c>
      <c r="M255" s="92">
        <v>0</v>
      </c>
      <c r="N255" s="95">
        <v>34</v>
      </c>
      <c r="O255" s="92">
        <v>0.12301458084590614</v>
      </c>
      <c r="P255" s="92"/>
      <c r="Q255" s="61" t="s">
        <v>232</v>
      </c>
      <c r="R255" s="95" t="s">
        <v>251</v>
      </c>
      <c r="S255" s="92">
        <v>0</v>
      </c>
      <c r="T255" s="95">
        <v>3</v>
      </c>
      <c r="U255" s="92">
        <v>0.16025641025641024</v>
      </c>
      <c r="V255" s="95" t="s">
        <v>251</v>
      </c>
      <c r="W255" s="92">
        <v>0</v>
      </c>
      <c r="X255" s="95" t="s">
        <v>251</v>
      </c>
      <c r="Y255" s="92">
        <v>0</v>
      </c>
      <c r="Z255" s="95" t="s">
        <v>251</v>
      </c>
      <c r="AA255" s="92">
        <v>0</v>
      </c>
      <c r="AB255" s="95">
        <v>1</v>
      </c>
      <c r="AC255" s="92">
        <v>8.4961767204757857E-2</v>
      </c>
      <c r="AD255" s="95">
        <v>1</v>
      </c>
      <c r="AE255" s="92">
        <v>2.8074115665356544E-2</v>
      </c>
      <c r="AF255" s="95"/>
      <c r="AG255" s="61" t="s">
        <v>232</v>
      </c>
      <c r="AH255" s="95">
        <v>2</v>
      </c>
      <c r="AI255" s="92">
        <v>0.35778175313059035</v>
      </c>
      <c r="AJ255" s="95">
        <v>3</v>
      </c>
      <c r="AK255" s="92">
        <v>0.13869625520110956</v>
      </c>
      <c r="AL255" s="95" t="s">
        <v>251</v>
      </c>
      <c r="AM255" s="92">
        <v>0</v>
      </c>
      <c r="AN255" s="95">
        <v>2</v>
      </c>
      <c r="AO255" s="92">
        <v>0.37174721189591076</v>
      </c>
      <c r="AP255" s="95">
        <v>10</v>
      </c>
      <c r="AQ255" s="92">
        <v>0.14699397324709687</v>
      </c>
    </row>
    <row r="256" spans="1:44">
      <c r="A256" s="61" t="s">
        <v>233</v>
      </c>
      <c r="B256" s="95">
        <v>1</v>
      </c>
      <c r="C256" s="92">
        <v>0.38167938931297707</v>
      </c>
      <c r="D256" s="95" t="s">
        <v>251</v>
      </c>
      <c r="E256" s="92">
        <v>0</v>
      </c>
      <c r="F256" s="95" t="s">
        <v>251</v>
      </c>
      <c r="G256" s="92">
        <v>0</v>
      </c>
      <c r="H256" s="95" t="s">
        <v>251</v>
      </c>
      <c r="I256" s="92">
        <v>0</v>
      </c>
      <c r="J256" s="95" t="s">
        <v>251</v>
      </c>
      <c r="K256" s="92">
        <v>0</v>
      </c>
      <c r="L256" s="95" t="s">
        <v>251</v>
      </c>
      <c r="M256" s="92">
        <v>0</v>
      </c>
      <c r="N256" s="95">
        <v>11</v>
      </c>
      <c r="O256" s="92">
        <v>3.9798834979557871E-2</v>
      </c>
      <c r="P256" s="92"/>
      <c r="Q256" s="61" t="s">
        <v>233</v>
      </c>
      <c r="R256" s="95" t="s">
        <v>251</v>
      </c>
      <c r="S256" s="92">
        <v>0</v>
      </c>
      <c r="T256" s="95" t="s">
        <v>251</v>
      </c>
      <c r="U256" s="92">
        <v>0</v>
      </c>
      <c r="V256" s="95" t="s">
        <v>251</v>
      </c>
      <c r="W256" s="92">
        <v>0</v>
      </c>
      <c r="X256" s="95" t="s">
        <v>251</v>
      </c>
      <c r="Y256" s="92">
        <v>0</v>
      </c>
      <c r="Z256" s="95" t="s">
        <v>251</v>
      </c>
      <c r="AA256" s="92">
        <v>0</v>
      </c>
      <c r="AB256" s="95">
        <v>1</v>
      </c>
      <c r="AC256" s="92">
        <v>8.4961767204757857E-2</v>
      </c>
      <c r="AD256" s="95" t="s">
        <v>251</v>
      </c>
      <c r="AE256" s="92">
        <v>0</v>
      </c>
      <c r="AF256" s="95"/>
      <c r="AG256" s="61" t="s">
        <v>233</v>
      </c>
      <c r="AH256" s="95">
        <v>2</v>
      </c>
      <c r="AI256" s="92">
        <v>0.35778175313059035</v>
      </c>
      <c r="AJ256" s="95">
        <v>2</v>
      </c>
      <c r="AK256" s="92">
        <v>9.2464170134073043E-2</v>
      </c>
      <c r="AL256" s="95" t="s">
        <v>251</v>
      </c>
      <c r="AM256" s="92">
        <v>0</v>
      </c>
      <c r="AN256" s="95" t="s">
        <v>251</v>
      </c>
      <c r="AO256" s="92">
        <v>0</v>
      </c>
      <c r="AP256" s="95">
        <v>5</v>
      </c>
      <c r="AQ256" s="92">
        <v>7.3496986623548435E-2</v>
      </c>
    </row>
    <row r="257" spans="1:43">
      <c r="A257" s="85" t="s">
        <v>234</v>
      </c>
      <c r="B257" s="98">
        <v>3</v>
      </c>
      <c r="C257" s="97">
        <v>1.1450381679389312</v>
      </c>
      <c r="D257" s="96" t="s">
        <v>251</v>
      </c>
      <c r="E257" s="97">
        <v>0</v>
      </c>
      <c r="F257" s="96">
        <v>17</v>
      </c>
      <c r="G257" s="97">
        <v>0.46183102417821242</v>
      </c>
      <c r="H257" s="96">
        <v>2</v>
      </c>
      <c r="I257" s="97">
        <v>0.11785503830288745</v>
      </c>
      <c r="J257" s="96" t="s">
        <v>251</v>
      </c>
      <c r="K257" s="97">
        <v>0</v>
      </c>
      <c r="L257" s="96">
        <v>1</v>
      </c>
      <c r="M257" s="97">
        <v>1.3157894736842104</v>
      </c>
      <c r="N257" s="96">
        <v>118</v>
      </c>
      <c r="O257" s="97">
        <v>0.42693295705343903</v>
      </c>
      <c r="P257" s="92"/>
      <c r="Q257" s="85" t="s">
        <v>234</v>
      </c>
      <c r="R257" s="96">
        <v>12</v>
      </c>
      <c r="S257" s="97">
        <v>1.6528925619834711</v>
      </c>
      <c r="T257" s="96">
        <v>4</v>
      </c>
      <c r="U257" s="97">
        <v>0.21367521367521369</v>
      </c>
      <c r="V257" s="96">
        <v>1</v>
      </c>
      <c r="W257" s="97">
        <v>0.14367816091954022</v>
      </c>
      <c r="X257" s="96" t="s">
        <v>251</v>
      </c>
      <c r="Y257" s="97">
        <v>0</v>
      </c>
      <c r="Z257" s="96">
        <v>1</v>
      </c>
      <c r="AA257" s="97">
        <v>0.46511627906976744</v>
      </c>
      <c r="AB257" s="96">
        <v>2</v>
      </c>
      <c r="AC257" s="97">
        <v>0.16992353440951571</v>
      </c>
      <c r="AD257" s="96">
        <v>3</v>
      </c>
      <c r="AE257" s="97">
        <v>8.4222346996069619E-2</v>
      </c>
      <c r="AF257" s="95"/>
      <c r="AG257" s="85" t="s">
        <v>234</v>
      </c>
      <c r="AH257" s="98">
        <v>2</v>
      </c>
      <c r="AI257" s="97">
        <v>0.35778175313059035</v>
      </c>
      <c r="AJ257" s="96">
        <v>19</v>
      </c>
      <c r="AK257" s="97">
        <v>0.87840961627369407</v>
      </c>
      <c r="AL257" s="96">
        <v>5</v>
      </c>
      <c r="AM257" s="97">
        <v>0.4359197907585004</v>
      </c>
      <c r="AN257" s="96">
        <v>2</v>
      </c>
      <c r="AO257" s="97">
        <v>0.37174721189591076</v>
      </c>
      <c r="AP257" s="96">
        <v>29</v>
      </c>
      <c r="AQ257" s="97">
        <v>0.42628252241658088</v>
      </c>
    </row>
    <row r="258" spans="1:43">
      <c r="A258" s="7" t="s">
        <v>397</v>
      </c>
      <c r="B258" s="95"/>
      <c r="C258" s="92"/>
      <c r="D258" s="95"/>
      <c r="E258" s="92"/>
      <c r="F258" s="95"/>
      <c r="G258" s="92"/>
      <c r="H258" s="95"/>
      <c r="I258" s="92"/>
      <c r="K258" s="92"/>
      <c r="M258" s="92"/>
      <c r="N258" s="95"/>
      <c r="O258" s="92"/>
      <c r="P258" s="92"/>
      <c r="Q258" s="7" t="s">
        <v>397</v>
      </c>
      <c r="R258" s="95"/>
      <c r="S258" s="92"/>
      <c r="T258" s="95"/>
      <c r="U258" s="92"/>
      <c r="W258" s="92"/>
      <c r="Y258" s="92"/>
      <c r="AA258" s="92"/>
      <c r="AC258" s="92"/>
      <c r="AE258" s="92"/>
      <c r="AG258" s="7" t="s">
        <v>291</v>
      </c>
      <c r="AI258" s="92"/>
      <c r="AK258" s="92"/>
      <c r="AM258" s="92"/>
      <c r="AO258" s="92"/>
      <c r="AQ258" s="92"/>
    </row>
    <row r="259" spans="1:43">
      <c r="A259" s="7" t="s">
        <v>394</v>
      </c>
      <c r="Q259" s="7" t="s">
        <v>394</v>
      </c>
    </row>
  </sheetData>
  <mergeCells count="45">
    <mergeCell ref="G4:G5"/>
    <mergeCell ref="F4:F5"/>
    <mergeCell ref="Q4:Q5"/>
    <mergeCell ref="K4:K5"/>
    <mergeCell ref="A4:A5"/>
    <mergeCell ref="B4:B5"/>
    <mergeCell ref="C4:C5"/>
    <mergeCell ref="D4:D5"/>
    <mergeCell ref="E4:E5"/>
    <mergeCell ref="H4:H5"/>
    <mergeCell ref="I4:I5"/>
    <mergeCell ref="N4:N5"/>
    <mergeCell ref="O4:O5"/>
    <mergeCell ref="J4:J5"/>
    <mergeCell ref="L4:L5"/>
    <mergeCell ref="M4:M5"/>
    <mergeCell ref="R4:R5"/>
    <mergeCell ref="S4:S5"/>
    <mergeCell ref="U4:U5"/>
    <mergeCell ref="AB4:AB5"/>
    <mergeCell ref="AD4:AD5"/>
    <mergeCell ref="AM4:AM5"/>
    <mergeCell ref="AJ4:AJ5"/>
    <mergeCell ref="AH4:AH5"/>
    <mergeCell ref="T4:T5"/>
    <mergeCell ref="Z4:Z5"/>
    <mergeCell ref="Y4:Y5"/>
    <mergeCell ref="AA4:AA5"/>
    <mergeCell ref="V4:V5"/>
    <mergeCell ref="A2:O2"/>
    <mergeCell ref="Q2:AE2"/>
    <mergeCell ref="AG2:AR2"/>
    <mergeCell ref="AO4:AO5"/>
    <mergeCell ref="AQ4:AQ5"/>
    <mergeCell ref="P4:P5"/>
    <mergeCell ref="AP4:AP5"/>
    <mergeCell ref="W4:W5"/>
    <mergeCell ref="AL4:AL5"/>
    <mergeCell ref="AC4:AC5"/>
    <mergeCell ref="AN4:AN5"/>
    <mergeCell ref="X4:X5"/>
    <mergeCell ref="AI4:AI5"/>
    <mergeCell ref="AE4:AE5"/>
    <mergeCell ref="AG4:AG5"/>
    <mergeCell ref="AK4:AK5"/>
  </mergeCells>
  <phoneticPr fontId="31" type="noConversion"/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23</vt:i4>
      </vt:variant>
    </vt:vector>
  </HeadingPairs>
  <TitlesOfParts>
    <vt:vector size="55" baseType="lpstr">
      <vt:lpstr>Demografia</vt:lpstr>
      <vt:lpstr>Área; densid demográfica</vt:lpstr>
      <vt:lpstr>População residente</vt:lpstr>
      <vt:lpstr>População-Grupo etário</vt:lpstr>
      <vt:lpstr>%Percent-Grupo etário (2)</vt:lpstr>
      <vt:lpstr>Domicílios_Rendimento</vt:lpstr>
      <vt:lpstr>Extrema pobreza</vt:lpstr>
      <vt:lpstr>Class Rend mens domic per capit</vt:lpstr>
      <vt:lpstr>Domcílios_Infraestrutura</vt:lpstr>
      <vt:lpstr>Existencia d energia elétrica</vt:lpstr>
      <vt:lpstr>Form d Abast d'água</vt:lpstr>
      <vt:lpstr>Tipo de esgoamento sanitário</vt:lpstr>
      <vt:lpstr>Destino do lixo</vt:lpstr>
      <vt:lpstr>Educação</vt:lpstr>
      <vt:lpstr>Tx Alfabetização</vt:lpstr>
      <vt:lpstr>Matricula Fundamental</vt:lpstr>
      <vt:lpstr>Matricula Médio</vt:lpstr>
      <vt:lpstr>Saúde</vt:lpstr>
      <vt:lpstr>Estabelec de saúde</vt:lpstr>
      <vt:lpstr>Estab saúd pub-Priv-SUS</vt:lpstr>
      <vt:lpstr>Economia</vt:lpstr>
      <vt:lpstr>PIB total</vt:lpstr>
      <vt:lpstr>PIB per capita</vt:lpstr>
      <vt:lpstr>Val adicionado-por Setores</vt:lpstr>
      <vt:lpstr>Partic Val Adicion Setores</vt:lpstr>
      <vt:lpstr>ICMS</vt:lpstr>
      <vt:lpstr>AGICULTURA</vt:lpstr>
      <vt:lpstr>Agricultura-Valor Produç</vt:lpstr>
      <vt:lpstr>Efetivo dos Rebanhos Prod. Anim</vt:lpstr>
      <vt:lpstr>Empresas</vt:lpstr>
      <vt:lpstr>Empres-unids locais, PO, Salar</vt:lpstr>
      <vt:lpstr>Empresas por atividade </vt:lpstr>
      <vt:lpstr>'%Percent-Grupo etário (2)'!Titulos_de_impressao</vt:lpstr>
      <vt:lpstr>'Agricultura-Valor Produç'!Titulos_de_impressao</vt:lpstr>
      <vt:lpstr>'Área; densid demográfica'!Titulos_de_impressao</vt:lpstr>
      <vt:lpstr>'Class Rend mens domic per capit'!Titulos_de_impressao</vt:lpstr>
      <vt:lpstr>'Destino do lixo'!Titulos_de_impressao</vt:lpstr>
      <vt:lpstr>'Empresas por atividade '!Titulos_de_impressao</vt:lpstr>
      <vt:lpstr>'Empres-unids locais, PO, Salar'!Titulos_de_impressao</vt:lpstr>
      <vt:lpstr>'Estab saúd pub-Priv-SUS'!Titulos_de_impressao</vt:lpstr>
      <vt:lpstr>'Estabelec de saúde'!Titulos_de_impressao</vt:lpstr>
      <vt:lpstr>'Existencia d energia elétrica'!Titulos_de_impressao</vt:lpstr>
      <vt:lpstr>'Extrema pobreza'!Titulos_de_impressao</vt:lpstr>
      <vt:lpstr>'Form d Abast d''água'!Titulos_de_impressao</vt:lpstr>
      <vt:lpstr>ICMS!Titulos_de_impressao</vt:lpstr>
      <vt:lpstr>'Matricula Fundamental'!Titulos_de_impressao</vt:lpstr>
      <vt:lpstr>'Matricula Médio'!Titulos_de_impressao</vt:lpstr>
      <vt:lpstr>'Partic Val Adicion Setores'!Titulos_de_impressao</vt:lpstr>
      <vt:lpstr>'PIB per capita'!Titulos_de_impressao</vt:lpstr>
      <vt:lpstr>'PIB total'!Titulos_de_impressao</vt:lpstr>
      <vt:lpstr>'População residente'!Titulos_de_impressao</vt:lpstr>
      <vt:lpstr>'População-Grupo etário'!Titulos_de_impressao</vt:lpstr>
      <vt:lpstr>'Tipo de esgoamento sanitário'!Titulos_de_impressao</vt:lpstr>
      <vt:lpstr>'Tx Alfabetização'!Titulos_de_impressao</vt:lpstr>
      <vt:lpstr>'Val adicionado-por Setores'!Titulos_de_impressao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DIP1</dc:creator>
  <cp:lastModifiedBy>user</cp:lastModifiedBy>
  <cp:lastPrinted>2012-01-12T11:23:38Z</cp:lastPrinted>
  <dcterms:created xsi:type="dcterms:W3CDTF">2010-07-29T19:08:01Z</dcterms:created>
  <dcterms:modified xsi:type="dcterms:W3CDTF">2012-02-14T13:19:52Z</dcterms:modified>
</cp:coreProperties>
</file>